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970" windowWidth="11025" windowHeight="7365"/>
  </bookViews>
  <sheets>
    <sheet name="Лист1" sheetId="1" r:id="rId1"/>
  </sheets>
  <externalReferences>
    <externalReference r:id="rId2"/>
  </externalReferences>
  <calcPr calcId="144525" iterate="1"/>
</workbook>
</file>

<file path=xl/calcChain.xml><?xml version="1.0" encoding="utf-8"?>
<calcChain xmlns="http://schemas.openxmlformats.org/spreadsheetml/2006/main">
  <c r="F53" i="1" l="1"/>
  <c r="G53" i="1" s="1"/>
  <c r="E54" i="1"/>
  <c r="E53" i="1"/>
  <c r="E52" i="1"/>
  <c r="E50" i="1" l="1"/>
  <c r="F25" i="1"/>
  <c r="E25" i="1"/>
  <c r="G29" i="1"/>
  <c r="G25" i="1" l="1"/>
  <c r="F38" i="1" l="1"/>
  <c r="F54" i="1" l="1"/>
  <c r="F52" i="1"/>
  <c r="F51" i="1"/>
  <c r="E51" i="1"/>
  <c r="F46" i="1"/>
  <c r="E46" i="1"/>
  <c r="E38" i="1"/>
  <c r="F50" i="1" l="1"/>
  <c r="F34" i="1"/>
  <c r="E34" i="1"/>
  <c r="F21" i="1"/>
  <c r="E21" i="1"/>
  <c r="F17" i="1"/>
  <c r="E17" i="1"/>
  <c r="F13" i="1"/>
  <c r="E13" i="1"/>
  <c r="F9" i="1"/>
  <c r="E9" i="1"/>
  <c r="F5" i="1"/>
  <c r="E5" i="1"/>
  <c r="G49" i="1" l="1"/>
  <c r="G41" i="1"/>
  <c r="D33" i="1" l="1"/>
  <c r="D24" i="1"/>
  <c r="D20" i="1"/>
  <c r="D16" i="1"/>
  <c r="D29" i="1" l="1"/>
  <c r="D49" i="1"/>
  <c r="D54" i="1" s="1"/>
  <c r="D37" i="1"/>
  <c r="D41" i="1"/>
  <c r="D45" i="1" s="1"/>
  <c r="G24" i="1"/>
  <c r="G12" i="1"/>
  <c r="G16" i="1"/>
  <c r="G8" i="1" l="1"/>
  <c r="G11" i="1"/>
  <c r="G15" i="1"/>
  <c r="G19" i="1"/>
  <c r="G20" i="1"/>
  <c r="E30" i="1"/>
  <c r="F30" i="1"/>
  <c r="G33" i="1"/>
  <c r="G37" i="1"/>
  <c r="E42" i="1"/>
  <c r="F42" i="1"/>
  <c r="G38" i="1" l="1"/>
  <c r="G5" i="1"/>
  <c r="G21" i="1"/>
  <c r="G54" i="1"/>
  <c r="G52" i="1"/>
  <c r="G30" i="1"/>
  <c r="G13" i="1"/>
  <c r="G17" i="1"/>
  <c r="G9" i="1"/>
  <c r="G46" i="1"/>
  <c r="G34" i="1"/>
  <c r="G50" i="1" l="1"/>
</calcChain>
</file>

<file path=xl/sharedStrings.xml><?xml version="1.0" encoding="utf-8"?>
<sst xmlns="http://schemas.openxmlformats.org/spreadsheetml/2006/main" count="84" uniqueCount="46">
  <si>
    <t>Источники финансирования</t>
  </si>
  <si>
    <t>Всего по программе</t>
  </si>
  <si>
    <t>Всего по программам</t>
  </si>
  <si>
    <t>Итого по программам</t>
  </si>
  <si>
    <t>Бюджет автономного округа</t>
  </si>
  <si>
    <t>тыс. руб.</t>
  </si>
  <si>
    <t>%</t>
  </si>
  <si>
    <t>Ответственный исполнитель муниципальной программы</t>
  </si>
  <si>
    <t>Комитет культуры</t>
  </si>
  <si>
    <t>Управление по жилищно-коммунальному хозяйству</t>
  </si>
  <si>
    <t>Отдел по организации деятельности комиссий</t>
  </si>
  <si>
    <t>Муниципальное казенное учреждение «Управление гражданской защиты населения Березовского района»</t>
  </si>
  <si>
    <t xml:space="preserve">№                           </t>
  </si>
  <si>
    <t>Отдел транспорта</t>
  </si>
  <si>
    <t>Комитет по земельным ресурсам и управлению муниципальным имуществом</t>
  </si>
  <si>
    <t>Федеральный бюджет</t>
  </si>
  <si>
    <t>.</t>
  </si>
  <si>
    <t>"Развитие культуры в городском поселении Березово"</t>
  </si>
  <si>
    <t>"Содействие занятости населения городского поселения Березово"</t>
  </si>
  <si>
    <t>"Жилищно-коммунальный комплекс городского поселения Березово"</t>
  </si>
  <si>
    <t xml:space="preserve">«Профилактика правонарушений и обеспечение отдельных прав граждан в городском поселении Березово» 
</t>
  </si>
  <si>
    <t>"Защита населения и территории от чрезвычайных ситуаций, обеспечение пожарной безопасности в городском поселении Березово"</t>
  </si>
  <si>
    <t>"Современная транспортная система городского поселения Березово"</t>
  </si>
  <si>
    <t>"Благоустройство территории городского поселения Березово"</t>
  </si>
  <si>
    <t xml:space="preserve">"Формирование современной городской среды в городском поселении Березово"
</t>
  </si>
  <si>
    <t>Формирование комфортной потребительской среды в городском поселении Березово"</t>
  </si>
  <si>
    <t>Комитет по экономической политике</t>
  </si>
  <si>
    <t>"Содействие развитию градостроительной деятельности на территории городского поселения Березово</t>
  </si>
  <si>
    <t>Отдел архитектуры и градостроительства</t>
  </si>
  <si>
    <t>"Управление муниципальным имуществом городского поселения Березово"</t>
  </si>
  <si>
    <t>Бюджет городских поселений</t>
  </si>
  <si>
    <t xml:space="preserve">Муниципальная программа городского поселения Березово 
</t>
  </si>
  <si>
    <t>Бюджет района</t>
  </si>
  <si>
    <t>Объем фтнансирования на 2023 год                   (Уточненный план)            тыс. рублей</t>
  </si>
  <si>
    <t>Исполнение на 01.04.2023</t>
  </si>
  <si>
    <t>Результаты реализации программы за январь-март 2023 года</t>
  </si>
  <si>
    <t xml:space="preserve">Информация по итогам реализации  муниципальных программ городского поселения Березово за 1 квартал 2023 года
</t>
  </si>
  <si>
    <t xml:space="preserve">Произведена оплата за выполненые услуги, связанные с осуществлением регулярных перевозок пассажиров автомобильным транспортом  по регулируемым тарифам в границах пгт. Березово. Перевезено 894 человека, выполнено 420 рейсов.                                                                                                            Осуществлено зимнее содержание уличной дорожной сети в пгт. Березово, д. Шайтанка, с. Теги.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</si>
  <si>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Реализация мероприятий запланирована на 3, 4 кварталы 2023 года.</t>
  </si>
  <si>
    <t xml:space="preserve">Осуществлено содержание двух пожарных водоемов.                                                                                                                                                                                 </t>
  </si>
  <si>
    <t xml:space="preserve">Приобретена наградная атрибутика, расходные материалы для проведения мероприятий: традиционный праздник обских угров "Вороний день"; фестиваль самодеятельного творчества трудовых коллективов "Катюша"; праздничные мероприятия, посвященные 9 Мая.   </t>
  </si>
  <si>
    <t>Произведена оплата за уличное освещение, оплата услуг по энергосервисному контракту.                                                                                                                                                                                                                                                                                                                                                                                                                                                                                                  Оказаны услуги по накоплению и транспортировке твердых коммунальных отходов.                                                                                                                                                                                                                           Выполнены работы по: строительству контейнерных площадок на кладбищах в с. Теги, д. Пугоры, д. Шайтанка, п. Устрем; демонтажу новогоднего оборудования, изготовлению "Купели".                                                                                                                                                                                                                                                                               Осуществлены расходы на обеспечение функций и полномочий  Муниципального казенного учреждения «Хозяйственно-эксплуатационная служба администрации городского поселения Березово».</t>
  </si>
  <si>
    <t xml:space="preserve">На общественных и обязательных временных работах трудоустроено 22 безработных гражданина (на общественных работах – 13 человек, испытывающих трудности в работе – 1 человек, из числа малочисленных народов Севера – 5 человек, на исправительных работах – 3 человека). </t>
  </si>
  <si>
    <r>
      <rPr>
        <sz val="12"/>
        <rFont val="Times New Roman"/>
        <family val="1"/>
        <charset val="204"/>
      </rPr>
      <t xml:space="preserve">Заключен договор энергоснабжения, договор на отпуск тепловой энергии, на содержание и текущий ремонт общего имущества многоквартирных домов.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</t>
    </r>
  </si>
  <si>
    <t xml:space="preserve">Предоставлена субсидия Березовскому ППО на возмещение части затрат (недополученных доходов), связанных  с производством и реализацией хлеба в с. Теги и д. Шайтанка (за 2 квартал 2022 года).       </t>
  </si>
  <si>
    <r>
      <t>Предоставлены субсидии на возмещение недополученных доходов, при оказании жилищно-коммунальных услуг, услуг бани населению по регулируемым ценам                                                                                                                                                                                                                               Произведена оплата взносов за муниципальные квартиры в Югорский фонд капитального ремонта. Оплата за обследование технического состояния многоквартирных домов.</t>
    </r>
    <r>
      <rPr>
        <sz val="12"/>
        <rFont val="Times New Roman"/>
        <family val="1"/>
        <charset val="204"/>
      </rPr>
      <t xml:space="preserve">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</si>
</sst>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4" xfId="0" applyBorder="1"/>
    <xf numFmtId="2" fontId="6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1" applyFill="1"/>
    <xf numFmtId="164" fontId="9" fillId="0" borderId="13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left" vertical="top" indent="1"/>
    </xf>
    <xf numFmtId="0" fontId="1" fillId="0" borderId="9" xfId="0" applyFont="1" applyBorder="1" applyAlignment="1">
      <alignment horizontal="left" vertical="top" indent="1"/>
    </xf>
    <xf numFmtId="49" fontId="12" fillId="0" borderId="0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&#1067;/&#1054;&#1090;&#1095;&#1077;&#1090;&#1099;%20&#1079;&#1072;%202019%20&#1075;&#1086;&#1076;/&#1043;&#1055;/&#1044;&#1083;&#1103;%20&#1041;&#1077;&#1079;&#1088;&#1103;&#1076;&#1085;&#1086;&#1074;&#1086;&#1081;%209%20&#1084;&#1077;&#1089;&#1103;&#1094;&#1077;&#1074;%202019%20&#1075;&#1086;&#1076;&#1072;/&#1058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 t="str">
            <v>Бюджет городских поселений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54"/>
  <sheetViews>
    <sheetView tabSelected="1" topLeftCell="A52" zoomScale="70" zoomScaleNormal="70" workbookViewId="0">
      <selection activeCell="E15" sqref="E15"/>
    </sheetView>
  </sheetViews>
  <sheetFormatPr defaultRowHeight="15" x14ac:dyDescent="0.25"/>
  <cols>
    <col min="1" max="1" width="5.7109375" customWidth="1"/>
    <col min="2" max="2" width="29.42578125" customWidth="1"/>
    <col min="3" max="3" width="23.7109375" customWidth="1"/>
    <col min="4" max="4" width="23.28515625" customWidth="1"/>
    <col min="5" max="5" width="23.140625" customWidth="1"/>
    <col min="6" max="6" width="18.85546875" customWidth="1"/>
    <col min="7" max="7" width="13" customWidth="1"/>
    <col min="8" max="8" width="0.140625" customWidth="1"/>
    <col min="9" max="12" width="9.140625" hidden="1" customWidth="1"/>
    <col min="16" max="16" width="9.140625" customWidth="1"/>
    <col min="19" max="19" width="9.140625" customWidth="1"/>
    <col min="21" max="21" width="13.140625" customWidth="1"/>
    <col min="22" max="22" width="27.7109375" hidden="1" customWidth="1"/>
  </cols>
  <sheetData>
    <row r="2" spans="1:76" ht="24" customHeight="1" thickBot="1" x14ac:dyDescent="0.4">
      <c r="A2" s="109" t="s">
        <v>36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76" ht="47.25" customHeight="1" x14ac:dyDescent="0.25">
      <c r="A3" s="107" t="s">
        <v>12</v>
      </c>
      <c r="B3" s="122" t="s">
        <v>31</v>
      </c>
      <c r="C3" s="122" t="s">
        <v>7</v>
      </c>
      <c r="D3" s="122" t="s">
        <v>0</v>
      </c>
      <c r="E3" s="122" t="s">
        <v>33</v>
      </c>
      <c r="F3" s="120" t="s">
        <v>34</v>
      </c>
      <c r="G3" s="121"/>
      <c r="H3" s="1"/>
      <c r="I3" s="1"/>
      <c r="J3" s="1"/>
      <c r="K3" s="1"/>
      <c r="L3" s="1"/>
      <c r="M3" s="110" t="s">
        <v>35</v>
      </c>
      <c r="N3" s="111"/>
      <c r="O3" s="111"/>
      <c r="P3" s="111"/>
      <c r="Q3" s="111"/>
      <c r="R3" s="111"/>
      <c r="S3" s="111"/>
      <c r="T3" s="111"/>
      <c r="U3" s="111"/>
      <c r="V3" s="111"/>
      <c r="W3" s="14"/>
    </row>
    <row r="4" spans="1:76" ht="35.25" customHeight="1" thickBot="1" x14ac:dyDescent="0.3">
      <c r="A4" s="108"/>
      <c r="B4" s="123"/>
      <c r="C4" s="123"/>
      <c r="D4" s="123"/>
      <c r="E4" s="123"/>
      <c r="F4" s="4" t="s">
        <v>5</v>
      </c>
      <c r="G4" s="5" t="s">
        <v>6</v>
      </c>
      <c r="H4" s="2"/>
      <c r="I4" s="2"/>
      <c r="J4" s="2"/>
      <c r="K4" s="2"/>
      <c r="L4" s="2"/>
      <c r="M4" s="112"/>
      <c r="N4" s="113"/>
      <c r="O4" s="113"/>
      <c r="P4" s="113"/>
      <c r="Q4" s="113"/>
      <c r="R4" s="113"/>
      <c r="S4" s="113"/>
      <c r="T4" s="113"/>
      <c r="U4" s="113"/>
      <c r="V4" s="113"/>
      <c r="W4" s="1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27" customHeight="1" x14ac:dyDescent="0.25">
      <c r="A5" s="125">
        <v>1</v>
      </c>
      <c r="B5" s="95" t="s">
        <v>17</v>
      </c>
      <c r="C5" s="95" t="s">
        <v>8</v>
      </c>
      <c r="D5" s="11" t="s">
        <v>1</v>
      </c>
      <c r="E5" s="30">
        <f>E6+E7+E8</f>
        <v>2000</v>
      </c>
      <c r="F5" s="30">
        <f>F6+F7+F8</f>
        <v>214</v>
      </c>
      <c r="G5" s="15">
        <f>F5/E5*100</f>
        <v>10.7</v>
      </c>
      <c r="H5" s="31"/>
      <c r="I5" s="31"/>
      <c r="J5" s="31"/>
      <c r="K5" s="31"/>
      <c r="L5" s="31"/>
      <c r="M5" s="114" t="s">
        <v>40</v>
      </c>
      <c r="N5" s="115"/>
      <c r="O5" s="115"/>
      <c r="P5" s="115"/>
      <c r="Q5" s="115"/>
      <c r="R5" s="115"/>
      <c r="S5" s="115"/>
      <c r="T5" s="115"/>
      <c r="U5" s="115"/>
      <c r="V5" s="115"/>
      <c r="W5" s="14"/>
    </row>
    <row r="6" spans="1:76" ht="25.5" customHeight="1" x14ac:dyDescent="0.25">
      <c r="A6" s="126"/>
      <c r="B6" s="96"/>
      <c r="C6" s="96"/>
      <c r="D6" s="9" t="s">
        <v>15</v>
      </c>
      <c r="E6" s="32">
        <v>0</v>
      </c>
      <c r="F6" s="32">
        <v>0</v>
      </c>
      <c r="G6" s="16">
        <v>0</v>
      </c>
      <c r="H6" s="31"/>
      <c r="I6" s="31"/>
      <c r="J6" s="31"/>
      <c r="K6" s="31"/>
      <c r="L6" s="31"/>
      <c r="M6" s="116"/>
      <c r="N6" s="117"/>
      <c r="O6" s="117"/>
      <c r="P6" s="117"/>
      <c r="Q6" s="117"/>
      <c r="R6" s="117"/>
      <c r="S6" s="117"/>
      <c r="T6" s="117"/>
      <c r="U6" s="117"/>
      <c r="V6" s="117"/>
      <c r="W6" s="14"/>
    </row>
    <row r="7" spans="1:76" ht="34.5" customHeight="1" x14ac:dyDescent="0.25">
      <c r="A7" s="126"/>
      <c r="B7" s="96"/>
      <c r="C7" s="96"/>
      <c r="D7" s="9" t="s">
        <v>4</v>
      </c>
      <c r="E7" s="33">
        <v>0</v>
      </c>
      <c r="F7" s="32">
        <v>0</v>
      </c>
      <c r="G7" s="16">
        <v>0</v>
      </c>
      <c r="H7" s="31"/>
      <c r="I7" s="31"/>
      <c r="J7" s="31"/>
      <c r="K7" s="31"/>
      <c r="L7" s="31"/>
      <c r="M7" s="116"/>
      <c r="N7" s="117"/>
      <c r="O7" s="117"/>
      <c r="P7" s="117"/>
      <c r="Q7" s="117"/>
      <c r="R7" s="117"/>
      <c r="S7" s="117"/>
      <c r="T7" s="117"/>
      <c r="U7" s="117"/>
      <c r="V7" s="117"/>
      <c r="W7" s="14"/>
    </row>
    <row r="8" spans="1:76" ht="36" customHeight="1" thickBot="1" x14ac:dyDescent="0.3">
      <c r="A8" s="127"/>
      <c r="B8" s="97"/>
      <c r="C8" s="97"/>
      <c r="D8" s="6" t="s">
        <v>30</v>
      </c>
      <c r="E8" s="34">
        <v>2000</v>
      </c>
      <c r="F8" s="35">
        <v>214</v>
      </c>
      <c r="G8" s="17">
        <f>F8/E8*100</f>
        <v>10.7</v>
      </c>
      <c r="H8" s="31"/>
      <c r="I8" s="31"/>
      <c r="J8" s="31"/>
      <c r="K8" s="31"/>
      <c r="L8" s="31"/>
      <c r="M8" s="118"/>
      <c r="N8" s="119"/>
      <c r="O8" s="119"/>
      <c r="P8" s="119"/>
      <c r="Q8" s="119"/>
      <c r="R8" s="119"/>
      <c r="S8" s="119"/>
      <c r="T8" s="119"/>
      <c r="U8" s="119"/>
      <c r="V8" s="119"/>
      <c r="W8" s="14"/>
    </row>
    <row r="9" spans="1:76" ht="33" customHeight="1" x14ac:dyDescent="0.25">
      <c r="A9" s="125">
        <v>2</v>
      </c>
      <c r="B9" s="95" t="s">
        <v>18</v>
      </c>
      <c r="C9" s="95" t="s">
        <v>9</v>
      </c>
      <c r="D9" s="11" t="s">
        <v>1</v>
      </c>
      <c r="E9" s="30">
        <f>E10+E11+E12</f>
        <v>5888.3</v>
      </c>
      <c r="F9" s="30">
        <f>F10+F11+F12</f>
        <v>827.5</v>
      </c>
      <c r="G9" s="15">
        <f t="shared" ref="G9" si="0">F9/E9*100</f>
        <v>14.053292121664995</v>
      </c>
      <c r="H9" s="36"/>
      <c r="I9" s="36"/>
      <c r="J9" s="36"/>
      <c r="K9" s="36"/>
      <c r="L9" s="36"/>
      <c r="M9" s="94" t="s">
        <v>42</v>
      </c>
      <c r="N9" s="80"/>
      <c r="O9" s="80"/>
      <c r="P9" s="80"/>
      <c r="Q9" s="80"/>
      <c r="R9" s="80"/>
      <c r="S9" s="80"/>
      <c r="T9" s="80"/>
      <c r="U9" s="80"/>
      <c r="V9" s="80"/>
      <c r="W9" s="14"/>
    </row>
    <row r="10" spans="1:76" ht="31.5" customHeight="1" x14ac:dyDescent="0.25">
      <c r="A10" s="126"/>
      <c r="B10" s="96"/>
      <c r="C10" s="96"/>
      <c r="D10" s="9" t="s">
        <v>15</v>
      </c>
      <c r="E10" s="32">
        <v>0</v>
      </c>
      <c r="F10" s="32">
        <v>0</v>
      </c>
      <c r="G10" s="16">
        <v>0</v>
      </c>
      <c r="H10" s="36"/>
      <c r="I10" s="36"/>
      <c r="J10" s="36"/>
      <c r="K10" s="36"/>
      <c r="L10" s="36"/>
      <c r="M10" s="81"/>
      <c r="N10" s="82"/>
      <c r="O10" s="82"/>
      <c r="P10" s="82"/>
      <c r="Q10" s="82"/>
      <c r="R10" s="82"/>
      <c r="S10" s="82"/>
      <c r="T10" s="82"/>
      <c r="U10" s="82"/>
      <c r="V10" s="82"/>
      <c r="W10" s="14"/>
    </row>
    <row r="11" spans="1:76" ht="33" customHeight="1" x14ac:dyDescent="0.25">
      <c r="A11" s="126"/>
      <c r="B11" s="96"/>
      <c r="C11" s="96"/>
      <c r="D11" s="9" t="s">
        <v>4</v>
      </c>
      <c r="E11" s="33">
        <v>2613.3000000000002</v>
      </c>
      <c r="F11" s="32">
        <v>299.10000000000002</v>
      </c>
      <c r="G11" s="16">
        <f>F11/E11*100</f>
        <v>11.445299047181724</v>
      </c>
      <c r="H11" s="36"/>
      <c r="I11" s="36"/>
      <c r="J11" s="37"/>
      <c r="K11" s="37"/>
      <c r="L11" s="37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14"/>
    </row>
    <row r="12" spans="1:76" ht="31.5" customHeight="1" thickBot="1" x14ac:dyDescent="0.3">
      <c r="A12" s="127"/>
      <c r="B12" s="97"/>
      <c r="C12" s="97"/>
      <c r="D12" s="7" t="s">
        <v>30</v>
      </c>
      <c r="E12" s="38">
        <v>3275</v>
      </c>
      <c r="F12" s="39">
        <v>528.4</v>
      </c>
      <c r="G12" s="18">
        <f>F12/E12*100</f>
        <v>16.134351145038167</v>
      </c>
      <c r="H12" s="36"/>
      <c r="I12" s="36"/>
      <c r="J12" s="37"/>
      <c r="K12" s="37"/>
      <c r="L12" s="37"/>
      <c r="M12" s="83"/>
      <c r="N12" s="84"/>
      <c r="O12" s="84"/>
      <c r="P12" s="84"/>
      <c r="Q12" s="84"/>
      <c r="R12" s="84"/>
      <c r="S12" s="84"/>
      <c r="T12" s="84"/>
      <c r="U12" s="84"/>
      <c r="V12" s="84"/>
      <c r="W12" s="14"/>
    </row>
    <row r="13" spans="1:76" ht="35.25" customHeight="1" x14ac:dyDescent="0.25">
      <c r="A13" s="125">
        <v>3</v>
      </c>
      <c r="B13" s="95" t="s">
        <v>19</v>
      </c>
      <c r="C13" s="95" t="s">
        <v>9</v>
      </c>
      <c r="D13" s="11" t="s">
        <v>1</v>
      </c>
      <c r="E13" s="30">
        <f>E14+E15+E16</f>
        <v>37617.599999999999</v>
      </c>
      <c r="F13" s="30">
        <f>F14+F15+F16</f>
        <v>1994.7</v>
      </c>
      <c r="G13" s="15">
        <f>F13/E13*100</f>
        <v>5.3025711369146364</v>
      </c>
      <c r="H13" s="36"/>
      <c r="I13" s="36"/>
      <c r="J13" s="36"/>
      <c r="K13" s="36"/>
      <c r="L13" s="36"/>
      <c r="M13" s="85" t="s">
        <v>45</v>
      </c>
      <c r="N13" s="86"/>
      <c r="O13" s="86"/>
      <c r="P13" s="86"/>
      <c r="Q13" s="86"/>
      <c r="R13" s="86"/>
      <c r="S13" s="86"/>
      <c r="T13" s="86"/>
      <c r="U13" s="86"/>
      <c r="V13" s="87"/>
      <c r="W13" s="14"/>
    </row>
    <row r="14" spans="1:76" ht="37.5" customHeight="1" x14ac:dyDescent="0.25">
      <c r="A14" s="126"/>
      <c r="B14" s="96"/>
      <c r="C14" s="96"/>
      <c r="D14" s="9" t="s">
        <v>15</v>
      </c>
      <c r="E14" s="32">
        <v>0</v>
      </c>
      <c r="F14" s="32">
        <v>0</v>
      </c>
      <c r="G14" s="16">
        <v>0</v>
      </c>
      <c r="H14" s="36"/>
      <c r="I14" s="36"/>
      <c r="J14" s="36"/>
      <c r="K14" s="36"/>
      <c r="L14" s="36"/>
      <c r="M14" s="88"/>
      <c r="N14" s="89"/>
      <c r="O14" s="89"/>
      <c r="P14" s="89"/>
      <c r="Q14" s="89"/>
      <c r="R14" s="89"/>
      <c r="S14" s="89"/>
      <c r="T14" s="89"/>
      <c r="U14" s="89"/>
      <c r="V14" s="90"/>
      <c r="W14" s="14"/>
    </row>
    <row r="15" spans="1:76" ht="40.5" customHeight="1" x14ac:dyDescent="0.25">
      <c r="A15" s="126"/>
      <c r="B15" s="96"/>
      <c r="C15" s="96"/>
      <c r="D15" s="9" t="s">
        <v>4</v>
      </c>
      <c r="E15" s="33">
        <v>3594.2</v>
      </c>
      <c r="F15" s="32">
        <v>0</v>
      </c>
      <c r="G15" s="16">
        <f>F15/E15*100</f>
        <v>0</v>
      </c>
      <c r="H15" s="36"/>
      <c r="I15" s="36"/>
      <c r="J15" s="36"/>
      <c r="K15" s="36"/>
      <c r="L15" s="36"/>
      <c r="M15" s="88"/>
      <c r="N15" s="89"/>
      <c r="O15" s="89"/>
      <c r="P15" s="89"/>
      <c r="Q15" s="89"/>
      <c r="R15" s="89"/>
      <c r="S15" s="89"/>
      <c r="T15" s="89"/>
      <c r="U15" s="89"/>
      <c r="V15" s="90"/>
      <c r="W15" s="14"/>
    </row>
    <row r="16" spans="1:76" ht="33.75" customHeight="1" thickBot="1" x14ac:dyDescent="0.3">
      <c r="A16" s="127"/>
      <c r="B16" s="97"/>
      <c r="C16" s="97"/>
      <c r="D16" s="6" t="str">
        <f>[1]Лист1!$C$14</f>
        <v>Бюджет городских поселений</v>
      </c>
      <c r="E16" s="40">
        <v>34023.4</v>
      </c>
      <c r="F16" s="35">
        <v>1994.7</v>
      </c>
      <c r="G16" s="17">
        <f>F16/E16*100</f>
        <v>5.8627297683359103</v>
      </c>
      <c r="H16" s="36"/>
      <c r="I16" s="36"/>
      <c r="J16" s="36"/>
      <c r="K16" s="36"/>
      <c r="L16" s="36"/>
      <c r="M16" s="91"/>
      <c r="N16" s="92"/>
      <c r="O16" s="92"/>
      <c r="P16" s="92"/>
      <c r="Q16" s="92"/>
      <c r="R16" s="92"/>
      <c r="S16" s="92"/>
      <c r="T16" s="92"/>
      <c r="U16" s="92"/>
      <c r="V16" s="93"/>
      <c r="W16" s="14"/>
    </row>
    <row r="17" spans="1:23" ht="27.75" customHeight="1" x14ac:dyDescent="0.25">
      <c r="A17" s="125">
        <v>4</v>
      </c>
      <c r="B17" s="95" t="s">
        <v>20</v>
      </c>
      <c r="C17" s="98" t="s">
        <v>10</v>
      </c>
      <c r="D17" s="11" t="s">
        <v>1</v>
      </c>
      <c r="E17" s="30">
        <f>E18+E19+E20</f>
        <v>31.2</v>
      </c>
      <c r="F17" s="30">
        <f>F18+F19+F20</f>
        <v>0</v>
      </c>
      <c r="G17" s="15">
        <f t="shared" ref="G17:G21" si="1">F17/E17*100</f>
        <v>0</v>
      </c>
      <c r="H17" s="36" t="s">
        <v>16</v>
      </c>
      <c r="I17" s="36"/>
      <c r="J17" s="36"/>
      <c r="K17" s="36"/>
      <c r="L17" s="36"/>
      <c r="M17" s="94" t="s">
        <v>38</v>
      </c>
      <c r="N17" s="80"/>
      <c r="O17" s="80"/>
      <c r="P17" s="80"/>
      <c r="Q17" s="80"/>
      <c r="R17" s="80"/>
      <c r="S17" s="80"/>
      <c r="T17" s="80"/>
      <c r="U17" s="80"/>
      <c r="V17" s="80"/>
      <c r="W17" s="14"/>
    </row>
    <row r="18" spans="1:23" ht="24" customHeight="1" x14ac:dyDescent="0.25">
      <c r="A18" s="126"/>
      <c r="B18" s="96"/>
      <c r="C18" s="99"/>
      <c r="D18" s="9" t="s">
        <v>15</v>
      </c>
      <c r="E18" s="41">
        <v>0</v>
      </c>
      <c r="F18" s="41">
        <v>0</v>
      </c>
      <c r="G18" s="16">
        <v>0</v>
      </c>
      <c r="H18" s="36"/>
      <c r="I18" s="36"/>
      <c r="J18" s="36"/>
      <c r="K18" s="36"/>
      <c r="L18" s="36"/>
      <c r="M18" s="81"/>
      <c r="N18" s="82"/>
      <c r="O18" s="82"/>
      <c r="P18" s="82"/>
      <c r="Q18" s="82"/>
      <c r="R18" s="82"/>
      <c r="S18" s="82"/>
      <c r="T18" s="82"/>
      <c r="U18" s="82"/>
      <c r="V18" s="82"/>
      <c r="W18" s="14"/>
    </row>
    <row r="19" spans="1:23" ht="33" customHeight="1" x14ac:dyDescent="0.25">
      <c r="A19" s="126"/>
      <c r="B19" s="96"/>
      <c r="C19" s="99"/>
      <c r="D19" s="9" t="s">
        <v>4</v>
      </c>
      <c r="E19" s="42">
        <v>25</v>
      </c>
      <c r="F19" s="32">
        <v>0</v>
      </c>
      <c r="G19" s="16">
        <f t="shared" si="1"/>
        <v>0</v>
      </c>
      <c r="H19" s="36"/>
      <c r="I19" s="36"/>
      <c r="J19" s="36"/>
      <c r="K19" s="36"/>
      <c r="L19" s="36"/>
      <c r="M19" s="81"/>
      <c r="N19" s="82"/>
      <c r="O19" s="82"/>
      <c r="P19" s="82"/>
      <c r="Q19" s="82"/>
      <c r="R19" s="82"/>
      <c r="S19" s="82"/>
      <c r="T19" s="82"/>
      <c r="U19" s="82"/>
      <c r="V19" s="82"/>
      <c r="W19" s="14"/>
    </row>
    <row r="20" spans="1:23" ht="33" customHeight="1" thickBot="1" x14ac:dyDescent="0.3">
      <c r="A20" s="127"/>
      <c r="B20" s="97"/>
      <c r="C20" s="100"/>
      <c r="D20" s="8" t="str">
        <f>[1]Лист1!$C$14</f>
        <v>Бюджет городских поселений</v>
      </c>
      <c r="E20" s="43">
        <v>6.2</v>
      </c>
      <c r="F20" s="44">
        <v>0</v>
      </c>
      <c r="G20" s="20">
        <f t="shared" si="1"/>
        <v>0</v>
      </c>
      <c r="H20" s="36"/>
      <c r="I20" s="36"/>
      <c r="J20" s="36"/>
      <c r="K20" s="36"/>
      <c r="L20" s="36"/>
      <c r="M20" s="83"/>
      <c r="N20" s="84"/>
      <c r="O20" s="84"/>
      <c r="P20" s="84"/>
      <c r="Q20" s="84"/>
      <c r="R20" s="84"/>
      <c r="S20" s="84"/>
      <c r="T20" s="84"/>
      <c r="U20" s="84"/>
      <c r="V20" s="84"/>
      <c r="W20" s="14"/>
    </row>
    <row r="21" spans="1:23" ht="27" customHeight="1" x14ac:dyDescent="0.25">
      <c r="A21" s="128">
        <v>5</v>
      </c>
      <c r="B21" s="95" t="s">
        <v>21</v>
      </c>
      <c r="C21" s="95" t="s">
        <v>11</v>
      </c>
      <c r="D21" s="11" t="s">
        <v>1</v>
      </c>
      <c r="E21" s="30">
        <f>E22+E23+E24</f>
        <v>3397.4</v>
      </c>
      <c r="F21" s="124">
        <f>F22+F23+F24</f>
        <v>460</v>
      </c>
      <c r="G21" s="15">
        <f t="shared" si="1"/>
        <v>13.53976570318479</v>
      </c>
      <c r="H21" s="36"/>
      <c r="I21" s="45"/>
      <c r="J21" s="36"/>
      <c r="K21" s="36"/>
      <c r="L21" s="36"/>
      <c r="M21" s="73" t="s">
        <v>39</v>
      </c>
      <c r="N21" s="74"/>
      <c r="O21" s="74"/>
      <c r="P21" s="74"/>
      <c r="Q21" s="74"/>
      <c r="R21" s="74"/>
      <c r="S21" s="74"/>
      <c r="T21" s="74"/>
      <c r="U21" s="74"/>
      <c r="V21" s="74"/>
      <c r="W21" s="14"/>
    </row>
    <row r="22" spans="1:23" ht="27.75" customHeight="1" x14ac:dyDescent="0.25">
      <c r="A22" s="129"/>
      <c r="B22" s="96"/>
      <c r="C22" s="96"/>
      <c r="D22" s="9" t="s">
        <v>15</v>
      </c>
      <c r="E22" s="32">
        <v>0</v>
      </c>
      <c r="F22" s="32">
        <v>0</v>
      </c>
      <c r="G22" s="16">
        <v>0</v>
      </c>
      <c r="H22" s="36"/>
      <c r="I22" s="36"/>
      <c r="J22" s="36"/>
      <c r="K22" s="36"/>
      <c r="L22" s="36"/>
      <c r="M22" s="75"/>
      <c r="N22" s="76"/>
      <c r="O22" s="76"/>
      <c r="P22" s="76"/>
      <c r="Q22" s="76"/>
      <c r="R22" s="76"/>
      <c r="S22" s="76"/>
      <c r="T22" s="76"/>
      <c r="U22" s="76"/>
      <c r="V22" s="76"/>
      <c r="W22" s="14"/>
    </row>
    <row r="23" spans="1:23" ht="34.5" customHeight="1" x14ac:dyDescent="0.25">
      <c r="A23" s="129"/>
      <c r="B23" s="96"/>
      <c r="C23" s="96"/>
      <c r="D23" s="9" t="s">
        <v>4</v>
      </c>
      <c r="E23" s="46">
        <v>0</v>
      </c>
      <c r="F23" s="47">
        <v>0</v>
      </c>
      <c r="G23" s="16">
        <v>0</v>
      </c>
      <c r="H23" s="36"/>
      <c r="I23" s="36"/>
      <c r="J23" s="36"/>
      <c r="K23" s="36"/>
      <c r="L23" s="36"/>
      <c r="M23" s="75"/>
      <c r="N23" s="76"/>
      <c r="O23" s="76"/>
      <c r="P23" s="76"/>
      <c r="Q23" s="76"/>
      <c r="R23" s="76"/>
      <c r="S23" s="76"/>
      <c r="T23" s="76"/>
      <c r="U23" s="76"/>
      <c r="V23" s="76"/>
      <c r="W23" s="14"/>
    </row>
    <row r="24" spans="1:23" ht="33" customHeight="1" thickBot="1" x14ac:dyDescent="0.3">
      <c r="A24" s="130"/>
      <c r="B24" s="97"/>
      <c r="C24" s="97"/>
      <c r="D24" s="10" t="str">
        <f>[1]Лист1!$C$14</f>
        <v>Бюджет городских поселений</v>
      </c>
      <c r="E24" s="48">
        <v>3397.4</v>
      </c>
      <c r="F24" s="49">
        <v>460</v>
      </c>
      <c r="G24" s="21">
        <f>F24/E24*100</f>
        <v>13.53976570318479</v>
      </c>
      <c r="H24" s="36"/>
      <c r="I24" s="36"/>
      <c r="J24" s="36"/>
      <c r="K24" s="36"/>
      <c r="L24" s="36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14"/>
    </row>
    <row r="25" spans="1:23" ht="29.25" customHeight="1" x14ac:dyDescent="0.25">
      <c r="A25" s="125">
        <v>6</v>
      </c>
      <c r="B25" s="95" t="s">
        <v>22</v>
      </c>
      <c r="C25" s="95" t="s">
        <v>13</v>
      </c>
      <c r="D25" s="11" t="s">
        <v>1</v>
      </c>
      <c r="E25" s="50">
        <f>E26+E27+E28+E29</f>
        <v>39751.699999999997</v>
      </c>
      <c r="F25" s="30">
        <f>F26+F27+F28+F29</f>
        <v>9514.1</v>
      </c>
      <c r="G25" s="15">
        <f>F25/E25*100</f>
        <v>23.933819182575842</v>
      </c>
      <c r="H25" s="36"/>
      <c r="I25" s="36"/>
      <c r="J25" s="36"/>
      <c r="K25" s="36"/>
      <c r="L25" s="36"/>
      <c r="M25" s="79" t="s">
        <v>37</v>
      </c>
      <c r="N25" s="80"/>
      <c r="O25" s="80"/>
      <c r="P25" s="80"/>
      <c r="Q25" s="80"/>
      <c r="R25" s="80"/>
      <c r="S25" s="80"/>
      <c r="T25" s="80"/>
      <c r="U25" s="80"/>
      <c r="V25" s="80"/>
      <c r="W25" s="14"/>
    </row>
    <row r="26" spans="1:23" ht="31.5" customHeight="1" x14ac:dyDescent="0.25">
      <c r="A26" s="126"/>
      <c r="B26" s="96"/>
      <c r="C26" s="96"/>
      <c r="D26" s="9" t="s">
        <v>15</v>
      </c>
      <c r="E26" s="32">
        <v>0</v>
      </c>
      <c r="F26" s="32">
        <v>0</v>
      </c>
      <c r="G26" s="16">
        <v>0</v>
      </c>
      <c r="H26" s="36"/>
      <c r="I26" s="36"/>
      <c r="J26" s="36"/>
      <c r="K26" s="36"/>
      <c r="L26" s="36"/>
      <c r="M26" s="81"/>
      <c r="N26" s="82"/>
      <c r="O26" s="82"/>
      <c r="P26" s="82"/>
      <c r="Q26" s="82"/>
      <c r="R26" s="82"/>
      <c r="S26" s="82"/>
      <c r="T26" s="82"/>
      <c r="U26" s="82"/>
      <c r="V26" s="82"/>
      <c r="W26" s="14"/>
    </row>
    <row r="27" spans="1:23" ht="35.25" customHeight="1" x14ac:dyDescent="0.25">
      <c r="A27" s="126"/>
      <c r="B27" s="96"/>
      <c r="C27" s="96"/>
      <c r="D27" s="9" t="s">
        <v>4</v>
      </c>
      <c r="E27" s="51">
        <v>0</v>
      </c>
      <c r="F27" s="32">
        <v>0</v>
      </c>
      <c r="G27" s="16">
        <v>0</v>
      </c>
      <c r="H27" s="36"/>
      <c r="I27" s="36"/>
      <c r="J27" s="36"/>
      <c r="K27" s="36"/>
      <c r="L27" s="36"/>
      <c r="M27" s="81"/>
      <c r="N27" s="82"/>
      <c r="O27" s="82"/>
      <c r="P27" s="82"/>
      <c r="Q27" s="82"/>
      <c r="R27" s="82"/>
      <c r="S27" s="82"/>
      <c r="T27" s="82"/>
      <c r="U27" s="82"/>
      <c r="V27" s="82"/>
      <c r="W27" s="14"/>
    </row>
    <row r="28" spans="1:23" ht="35.25" customHeight="1" x14ac:dyDescent="0.25">
      <c r="A28" s="126"/>
      <c r="B28" s="96"/>
      <c r="C28" s="96"/>
      <c r="D28" s="60" t="s">
        <v>32</v>
      </c>
      <c r="E28" s="33">
        <v>0</v>
      </c>
      <c r="F28" s="41">
        <v>0</v>
      </c>
      <c r="G28" s="19">
        <v>0</v>
      </c>
      <c r="H28" s="36"/>
      <c r="I28" s="36"/>
      <c r="J28" s="36"/>
      <c r="K28" s="36"/>
      <c r="L28" s="36"/>
      <c r="M28" s="81"/>
      <c r="N28" s="82"/>
      <c r="O28" s="82"/>
      <c r="P28" s="82"/>
      <c r="Q28" s="82"/>
      <c r="R28" s="82"/>
      <c r="S28" s="82"/>
      <c r="T28" s="82"/>
      <c r="U28" s="82"/>
      <c r="V28" s="82"/>
      <c r="W28" s="14"/>
    </row>
    <row r="29" spans="1:23" ht="34.5" customHeight="1" thickBot="1" x14ac:dyDescent="0.3">
      <c r="A29" s="127"/>
      <c r="B29" s="97"/>
      <c r="C29" s="97"/>
      <c r="D29" s="10" t="str">
        <f>$D$24</f>
        <v>Бюджет городских поселений</v>
      </c>
      <c r="E29" s="52">
        <v>39751.699999999997</v>
      </c>
      <c r="F29" s="49">
        <v>9514.1</v>
      </c>
      <c r="G29" s="21">
        <f>F29/E29*100</f>
        <v>23.933819182575842</v>
      </c>
      <c r="H29" s="36"/>
      <c r="I29" s="36"/>
      <c r="J29" s="36"/>
      <c r="K29" s="36"/>
      <c r="L29" s="36"/>
      <c r="M29" s="83"/>
      <c r="N29" s="84"/>
      <c r="O29" s="84"/>
      <c r="P29" s="84"/>
      <c r="Q29" s="84"/>
      <c r="R29" s="84"/>
      <c r="S29" s="84"/>
      <c r="T29" s="84"/>
      <c r="U29" s="84"/>
      <c r="V29" s="84"/>
      <c r="W29" s="14"/>
    </row>
    <row r="30" spans="1:23" ht="35.25" customHeight="1" x14ac:dyDescent="0.25">
      <c r="A30" s="125">
        <v>7</v>
      </c>
      <c r="B30" s="95" t="s">
        <v>23</v>
      </c>
      <c r="C30" s="95" t="s">
        <v>9</v>
      </c>
      <c r="D30" s="11" t="s">
        <v>1</v>
      </c>
      <c r="E30" s="30">
        <f>E31+E32+E33</f>
        <v>39145.300000000003</v>
      </c>
      <c r="F30" s="30">
        <f>F31+F32+F33</f>
        <v>6653.9</v>
      </c>
      <c r="G30" s="15">
        <f>F30/E30*100</f>
        <v>16.997953777337251</v>
      </c>
      <c r="H30" s="36"/>
      <c r="I30" s="36"/>
      <c r="J30" s="36"/>
      <c r="K30" s="36"/>
      <c r="L30" s="36"/>
      <c r="M30" s="73" t="s">
        <v>41</v>
      </c>
      <c r="N30" s="74"/>
      <c r="O30" s="74"/>
      <c r="P30" s="74"/>
      <c r="Q30" s="74"/>
      <c r="R30" s="74"/>
      <c r="S30" s="74"/>
      <c r="T30" s="74"/>
      <c r="U30" s="74"/>
      <c r="V30" s="74"/>
      <c r="W30" s="14"/>
    </row>
    <row r="31" spans="1:23" ht="34.5" customHeight="1" x14ac:dyDescent="0.25">
      <c r="A31" s="126"/>
      <c r="B31" s="96"/>
      <c r="C31" s="96"/>
      <c r="D31" s="9" t="s">
        <v>15</v>
      </c>
      <c r="E31" s="32">
        <v>0</v>
      </c>
      <c r="F31" s="32">
        <v>0</v>
      </c>
      <c r="G31" s="16">
        <v>0</v>
      </c>
      <c r="H31" s="36"/>
      <c r="I31" s="36"/>
      <c r="J31" s="36"/>
      <c r="K31" s="36"/>
      <c r="L31" s="36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14"/>
    </row>
    <row r="32" spans="1:23" ht="34.5" customHeight="1" x14ac:dyDescent="0.25">
      <c r="A32" s="126"/>
      <c r="B32" s="96"/>
      <c r="C32" s="96"/>
      <c r="D32" s="9" t="s">
        <v>4</v>
      </c>
      <c r="E32" s="32">
        <v>64.900000000000006</v>
      </c>
      <c r="F32" s="32">
        <v>0</v>
      </c>
      <c r="G32" s="16">
        <v>0</v>
      </c>
      <c r="H32" s="36"/>
      <c r="I32" s="36"/>
      <c r="J32" s="36"/>
      <c r="K32" s="36"/>
      <c r="L32" s="36"/>
      <c r="M32" s="75"/>
      <c r="N32" s="76"/>
      <c r="O32" s="76"/>
      <c r="P32" s="76"/>
      <c r="Q32" s="76"/>
      <c r="R32" s="76"/>
      <c r="S32" s="76"/>
      <c r="T32" s="76"/>
      <c r="U32" s="76"/>
      <c r="V32" s="76"/>
      <c r="W32" s="14"/>
    </row>
    <row r="33" spans="1:23" ht="33.75" customHeight="1" thickBot="1" x14ac:dyDescent="0.3">
      <c r="A33" s="127"/>
      <c r="B33" s="97"/>
      <c r="C33" s="97"/>
      <c r="D33" s="6" t="str">
        <f>[1]Лист1!$C$14</f>
        <v>Бюджет городских поселений</v>
      </c>
      <c r="E33" s="40">
        <v>39080.400000000001</v>
      </c>
      <c r="F33" s="35">
        <v>6653.9</v>
      </c>
      <c r="G33" s="17">
        <f>F33/E33*100</f>
        <v>17.026181922395882</v>
      </c>
      <c r="H33" s="36"/>
      <c r="I33" s="36"/>
      <c r="J33" s="36"/>
      <c r="K33" s="36"/>
      <c r="L33" s="36"/>
      <c r="M33" s="77"/>
      <c r="N33" s="78"/>
      <c r="O33" s="78"/>
      <c r="P33" s="78"/>
      <c r="Q33" s="78"/>
      <c r="R33" s="78"/>
      <c r="S33" s="78"/>
      <c r="T33" s="78"/>
      <c r="U33" s="78"/>
      <c r="V33" s="78"/>
      <c r="W33" s="14"/>
    </row>
    <row r="34" spans="1:23" ht="28.5" customHeight="1" x14ac:dyDescent="0.25">
      <c r="A34" s="125">
        <v>8</v>
      </c>
      <c r="B34" s="95" t="s">
        <v>24</v>
      </c>
      <c r="C34" s="95" t="s">
        <v>9</v>
      </c>
      <c r="D34" s="11" t="s">
        <v>1</v>
      </c>
      <c r="E34" s="30">
        <f>E35+E36+E37</f>
        <v>840</v>
      </c>
      <c r="F34" s="30">
        <f>F35+F36+F37</f>
        <v>0</v>
      </c>
      <c r="G34" s="15">
        <f>F34/E34*100</f>
        <v>0</v>
      </c>
      <c r="H34" s="36"/>
      <c r="I34" s="36"/>
      <c r="J34" s="36"/>
      <c r="K34" s="36"/>
      <c r="L34" s="36"/>
      <c r="M34" s="94" t="s">
        <v>38</v>
      </c>
      <c r="N34" s="80"/>
      <c r="O34" s="80"/>
      <c r="P34" s="80"/>
      <c r="Q34" s="80"/>
      <c r="R34" s="80"/>
      <c r="S34" s="80"/>
      <c r="T34" s="80"/>
      <c r="U34" s="80"/>
      <c r="V34" s="80"/>
      <c r="W34" s="14"/>
    </row>
    <row r="35" spans="1:23" ht="25.5" customHeight="1" x14ac:dyDescent="0.25">
      <c r="A35" s="126"/>
      <c r="B35" s="96"/>
      <c r="C35" s="96"/>
      <c r="D35" s="9" t="s">
        <v>15</v>
      </c>
      <c r="E35" s="32">
        <v>0</v>
      </c>
      <c r="F35" s="32">
        <v>0</v>
      </c>
      <c r="G35" s="16">
        <v>0</v>
      </c>
      <c r="H35" s="36"/>
      <c r="I35" s="36"/>
      <c r="J35" s="36"/>
      <c r="K35" s="36"/>
      <c r="L35" s="36"/>
      <c r="M35" s="81"/>
      <c r="N35" s="82"/>
      <c r="O35" s="82"/>
      <c r="P35" s="82"/>
      <c r="Q35" s="82"/>
      <c r="R35" s="82"/>
      <c r="S35" s="82"/>
      <c r="T35" s="82"/>
      <c r="U35" s="82"/>
      <c r="V35" s="82"/>
      <c r="W35" s="14"/>
    </row>
    <row r="36" spans="1:23" ht="33.75" customHeight="1" x14ac:dyDescent="0.25">
      <c r="A36" s="126"/>
      <c r="B36" s="96"/>
      <c r="C36" s="96"/>
      <c r="D36" s="9" t="s">
        <v>4</v>
      </c>
      <c r="E36" s="33">
        <v>0</v>
      </c>
      <c r="F36" s="32">
        <v>0</v>
      </c>
      <c r="G36" s="16">
        <v>0</v>
      </c>
      <c r="H36" s="36"/>
      <c r="I36" s="36"/>
      <c r="J36" s="36"/>
      <c r="K36" s="36"/>
      <c r="L36" s="36"/>
      <c r="M36" s="81"/>
      <c r="N36" s="82"/>
      <c r="O36" s="82"/>
      <c r="P36" s="82"/>
      <c r="Q36" s="82"/>
      <c r="R36" s="82"/>
      <c r="S36" s="82"/>
      <c r="T36" s="82"/>
      <c r="U36" s="82"/>
      <c r="V36" s="82"/>
      <c r="W36" s="14"/>
    </row>
    <row r="37" spans="1:23" ht="33.75" customHeight="1" thickBot="1" x14ac:dyDescent="0.3">
      <c r="A37" s="126"/>
      <c r="B37" s="96"/>
      <c r="C37" s="96"/>
      <c r="D37" s="10" t="str">
        <f>$D$24</f>
        <v>Бюджет городских поселений</v>
      </c>
      <c r="E37" s="51">
        <v>840</v>
      </c>
      <c r="F37" s="41">
        <v>0</v>
      </c>
      <c r="G37" s="19">
        <f>F37/E37*100</f>
        <v>0</v>
      </c>
      <c r="H37" s="36"/>
      <c r="I37" s="36"/>
      <c r="J37" s="36"/>
      <c r="K37" s="36"/>
      <c r="L37" s="36"/>
      <c r="M37" s="81"/>
      <c r="N37" s="82"/>
      <c r="O37" s="82"/>
      <c r="P37" s="82"/>
      <c r="Q37" s="82"/>
      <c r="R37" s="82"/>
      <c r="S37" s="82"/>
      <c r="T37" s="82"/>
      <c r="U37" s="82"/>
      <c r="V37" s="82"/>
      <c r="W37" s="14"/>
    </row>
    <row r="38" spans="1:23" ht="25.5" customHeight="1" x14ac:dyDescent="0.25">
      <c r="A38" s="125">
        <v>9</v>
      </c>
      <c r="B38" s="95" t="s">
        <v>25</v>
      </c>
      <c r="C38" s="95" t="s">
        <v>26</v>
      </c>
      <c r="D38" s="11" t="s">
        <v>1</v>
      </c>
      <c r="E38" s="30">
        <f>E39+E40+E41</f>
        <v>1000</v>
      </c>
      <c r="F38" s="30">
        <f>F39+F40+F41</f>
        <v>122.8</v>
      </c>
      <c r="G38" s="15">
        <f>F38/E38*100</f>
        <v>12.28</v>
      </c>
      <c r="H38" s="36"/>
      <c r="I38" s="36"/>
      <c r="J38" s="36"/>
      <c r="K38" s="36"/>
      <c r="L38" s="36"/>
      <c r="M38" s="94" t="s">
        <v>44</v>
      </c>
      <c r="N38" s="80"/>
      <c r="O38" s="80"/>
      <c r="P38" s="80"/>
      <c r="Q38" s="80"/>
      <c r="R38" s="80"/>
      <c r="S38" s="80"/>
      <c r="T38" s="80"/>
      <c r="U38" s="80"/>
      <c r="V38" s="80"/>
      <c r="W38" s="14"/>
    </row>
    <row r="39" spans="1:23" ht="27.75" customHeight="1" x14ac:dyDescent="0.25">
      <c r="A39" s="126"/>
      <c r="B39" s="96"/>
      <c r="C39" s="96"/>
      <c r="D39" s="9" t="s">
        <v>15</v>
      </c>
      <c r="E39" s="32">
        <v>0</v>
      </c>
      <c r="F39" s="32">
        <v>0</v>
      </c>
      <c r="G39" s="16">
        <v>0</v>
      </c>
      <c r="H39" s="36"/>
      <c r="I39" s="36"/>
      <c r="J39" s="36"/>
      <c r="K39" s="36"/>
      <c r="L39" s="36"/>
      <c r="M39" s="81"/>
      <c r="N39" s="82"/>
      <c r="O39" s="82"/>
      <c r="P39" s="82"/>
      <c r="Q39" s="82"/>
      <c r="R39" s="82"/>
      <c r="S39" s="82"/>
      <c r="T39" s="82"/>
      <c r="U39" s="82"/>
      <c r="V39" s="82"/>
      <c r="W39" s="14"/>
    </row>
    <row r="40" spans="1:23" ht="37.5" customHeight="1" x14ac:dyDescent="0.25">
      <c r="A40" s="126"/>
      <c r="B40" s="96"/>
      <c r="C40" s="96"/>
      <c r="D40" s="9" t="s">
        <v>4</v>
      </c>
      <c r="E40" s="51">
        <v>0</v>
      </c>
      <c r="F40" s="32">
        <v>0</v>
      </c>
      <c r="G40" s="16">
        <v>0</v>
      </c>
      <c r="H40" s="36"/>
      <c r="I40" s="36"/>
      <c r="J40" s="36"/>
      <c r="K40" s="36"/>
      <c r="L40" s="36"/>
      <c r="M40" s="81"/>
      <c r="N40" s="82"/>
      <c r="O40" s="82"/>
      <c r="P40" s="82"/>
      <c r="Q40" s="82"/>
      <c r="R40" s="82"/>
      <c r="S40" s="82"/>
      <c r="T40" s="82"/>
      <c r="U40" s="82"/>
      <c r="V40" s="82"/>
      <c r="W40" s="14"/>
    </row>
    <row r="41" spans="1:23" ht="33.75" customHeight="1" thickBot="1" x14ac:dyDescent="0.3">
      <c r="A41" s="127"/>
      <c r="B41" s="97"/>
      <c r="C41" s="97"/>
      <c r="D41" s="10" t="str">
        <f>$D$24</f>
        <v>Бюджет городских поселений</v>
      </c>
      <c r="E41" s="49">
        <v>1000</v>
      </c>
      <c r="F41" s="49">
        <v>122.8</v>
      </c>
      <c r="G41" s="21">
        <f>F41/E41*100</f>
        <v>12.28</v>
      </c>
      <c r="H41" s="36"/>
      <c r="I41" s="36"/>
      <c r="J41" s="36"/>
      <c r="K41" s="36"/>
      <c r="L41" s="36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14"/>
    </row>
    <row r="42" spans="1:23" ht="27.75" customHeight="1" x14ac:dyDescent="0.25">
      <c r="A42" s="125">
        <v>10</v>
      </c>
      <c r="B42" s="95" t="s">
        <v>27</v>
      </c>
      <c r="C42" s="95" t="s">
        <v>28</v>
      </c>
      <c r="D42" s="11" t="s">
        <v>1</v>
      </c>
      <c r="E42" s="30">
        <f>E43+E44+E45</f>
        <v>0</v>
      </c>
      <c r="F42" s="30">
        <f>F43+F44+F45</f>
        <v>0</v>
      </c>
      <c r="G42" s="15">
        <v>0</v>
      </c>
      <c r="H42" s="36"/>
      <c r="I42" s="36"/>
      <c r="J42" s="36"/>
      <c r="K42" s="36"/>
      <c r="L42" s="36"/>
      <c r="M42" s="94"/>
      <c r="N42" s="80"/>
      <c r="O42" s="80"/>
      <c r="P42" s="80"/>
      <c r="Q42" s="80"/>
      <c r="R42" s="80"/>
      <c r="S42" s="80"/>
      <c r="T42" s="80"/>
      <c r="U42" s="80"/>
      <c r="V42" s="80"/>
      <c r="W42" s="14"/>
    </row>
    <row r="43" spans="1:23" ht="25.5" customHeight="1" x14ac:dyDescent="0.25">
      <c r="A43" s="126"/>
      <c r="B43" s="96"/>
      <c r="C43" s="96"/>
      <c r="D43" s="9" t="s">
        <v>15</v>
      </c>
      <c r="E43" s="32">
        <v>0</v>
      </c>
      <c r="F43" s="32">
        <v>0</v>
      </c>
      <c r="G43" s="16">
        <v>0</v>
      </c>
      <c r="H43" s="36"/>
      <c r="I43" s="36"/>
      <c r="J43" s="36"/>
      <c r="K43" s="36"/>
      <c r="L43" s="36"/>
      <c r="M43" s="81"/>
      <c r="N43" s="82"/>
      <c r="O43" s="82"/>
      <c r="P43" s="82"/>
      <c r="Q43" s="82"/>
      <c r="R43" s="82"/>
      <c r="S43" s="82"/>
      <c r="T43" s="82"/>
      <c r="U43" s="82"/>
      <c r="V43" s="82"/>
      <c r="W43" s="14"/>
    </row>
    <row r="44" spans="1:23" ht="35.25" customHeight="1" x14ac:dyDescent="0.25">
      <c r="A44" s="126"/>
      <c r="B44" s="96"/>
      <c r="C44" s="96"/>
      <c r="D44" s="9" t="s">
        <v>4</v>
      </c>
      <c r="E44" s="51">
        <v>0</v>
      </c>
      <c r="F44" s="32">
        <v>0</v>
      </c>
      <c r="G44" s="16">
        <v>0</v>
      </c>
      <c r="H44" s="36"/>
      <c r="I44" s="36"/>
      <c r="J44" s="36"/>
      <c r="K44" s="36"/>
      <c r="L44" s="36"/>
      <c r="M44" s="81"/>
      <c r="N44" s="82"/>
      <c r="O44" s="82"/>
      <c r="P44" s="82"/>
      <c r="Q44" s="82"/>
      <c r="R44" s="82"/>
      <c r="S44" s="82"/>
      <c r="T44" s="82"/>
      <c r="U44" s="82"/>
      <c r="V44" s="82"/>
      <c r="W44" s="14"/>
    </row>
    <row r="45" spans="1:23" ht="36" customHeight="1" thickBot="1" x14ac:dyDescent="0.3">
      <c r="A45" s="127"/>
      <c r="B45" s="97"/>
      <c r="C45" s="97"/>
      <c r="D45" s="10" t="str">
        <f>$D$41</f>
        <v>Бюджет городских поселений</v>
      </c>
      <c r="E45" s="53">
        <v>0</v>
      </c>
      <c r="F45" s="49">
        <v>0</v>
      </c>
      <c r="G45" s="21">
        <v>0</v>
      </c>
      <c r="H45" s="36"/>
      <c r="I45" s="36"/>
      <c r="J45" s="36"/>
      <c r="K45" s="36"/>
      <c r="L45" s="36"/>
      <c r="M45" s="83"/>
      <c r="N45" s="84"/>
      <c r="O45" s="84"/>
      <c r="P45" s="84"/>
      <c r="Q45" s="84"/>
      <c r="R45" s="84"/>
      <c r="S45" s="84"/>
      <c r="T45" s="84"/>
      <c r="U45" s="84"/>
      <c r="V45" s="84"/>
      <c r="W45" s="14"/>
    </row>
    <row r="46" spans="1:23" ht="27.75" customHeight="1" x14ac:dyDescent="0.25">
      <c r="A46" s="125">
        <v>11</v>
      </c>
      <c r="B46" s="95" t="s">
        <v>29</v>
      </c>
      <c r="C46" s="95" t="s">
        <v>14</v>
      </c>
      <c r="D46" s="12" t="s">
        <v>1</v>
      </c>
      <c r="E46" s="54">
        <f>E47+E48+E49</f>
        <v>2281.8000000000002</v>
      </c>
      <c r="F46" s="30">
        <f>F47+F48+F49</f>
        <v>148.6</v>
      </c>
      <c r="G46" s="15">
        <f t="shared" ref="G46:G54" si="2">F46/E46*100</f>
        <v>6.5124024892628611</v>
      </c>
      <c r="H46" s="36"/>
      <c r="I46" s="36"/>
      <c r="J46" s="36"/>
      <c r="K46" s="36"/>
      <c r="L46" s="36"/>
      <c r="M46" s="94" t="s">
        <v>43</v>
      </c>
      <c r="N46" s="80"/>
      <c r="O46" s="80"/>
      <c r="P46" s="80"/>
      <c r="Q46" s="80"/>
      <c r="R46" s="80"/>
      <c r="S46" s="80"/>
      <c r="T46" s="80"/>
      <c r="U46" s="80"/>
      <c r="V46" s="80"/>
      <c r="W46" s="14"/>
    </row>
    <row r="47" spans="1:23" ht="27.75" customHeight="1" x14ac:dyDescent="0.25">
      <c r="A47" s="126"/>
      <c r="B47" s="96"/>
      <c r="C47" s="96"/>
      <c r="D47" s="13" t="s">
        <v>15</v>
      </c>
      <c r="E47" s="55">
        <v>0</v>
      </c>
      <c r="F47" s="56">
        <v>0</v>
      </c>
      <c r="G47" s="22">
        <v>0</v>
      </c>
      <c r="H47" s="36"/>
      <c r="I47" s="36"/>
      <c r="J47" s="36"/>
      <c r="K47" s="36"/>
      <c r="L47" s="36"/>
      <c r="M47" s="81"/>
      <c r="N47" s="82"/>
      <c r="O47" s="82"/>
      <c r="P47" s="82"/>
      <c r="Q47" s="82"/>
      <c r="R47" s="82"/>
      <c r="S47" s="82"/>
      <c r="T47" s="82"/>
      <c r="U47" s="82"/>
      <c r="V47" s="82"/>
      <c r="W47" s="14"/>
    </row>
    <row r="48" spans="1:23" ht="38.25" customHeight="1" x14ac:dyDescent="0.25">
      <c r="A48" s="126"/>
      <c r="B48" s="96"/>
      <c r="C48" s="96"/>
      <c r="D48" s="13" t="s">
        <v>4</v>
      </c>
      <c r="E48" s="33">
        <v>0</v>
      </c>
      <c r="F48" s="32">
        <v>0</v>
      </c>
      <c r="G48" s="16">
        <v>0</v>
      </c>
      <c r="H48" s="36"/>
      <c r="I48" s="36"/>
      <c r="J48" s="36"/>
      <c r="K48" s="36"/>
      <c r="L48" s="36"/>
      <c r="M48" s="81"/>
      <c r="N48" s="82"/>
      <c r="O48" s="82"/>
      <c r="P48" s="82"/>
      <c r="Q48" s="82"/>
      <c r="R48" s="82"/>
      <c r="S48" s="82"/>
      <c r="T48" s="82"/>
      <c r="U48" s="82"/>
      <c r="V48" s="82"/>
      <c r="W48" s="14"/>
    </row>
    <row r="49" spans="1:23" ht="33" customHeight="1" thickBot="1" x14ac:dyDescent="0.3">
      <c r="A49" s="126"/>
      <c r="B49" s="96"/>
      <c r="C49" s="96"/>
      <c r="D49" s="6" t="str">
        <f>$D$24</f>
        <v>Бюджет городских поселений</v>
      </c>
      <c r="E49" s="43">
        <v>2281.8000000000002</v>
      </c>
      <c r="F49" s="61">
        <v>148.6</v>
      </c>
      <c r="G49" s="62">
        <f>F49/E49*100</f>
        <v>6.5124024892628611</v>
      </c>
      <c r="H49" s="36"/>
      <c r="I49" s="36"/>
      <c r="J49" s="36"/>
      <c r="K49" s="36"/>
      <c r="L49" s="36"/>
      <c r="M49" s="83"/>
      <c r="N49" s="84"/>
      <c r="O49" s="84"/>
      <c r="P49" s="84"/>
      <c r="Q49" s="84"/>
      <c r="R49" s="84"/>
      <c r="S49" s="84"/>
      <c r="T49" s="84"/>
      <c r="U49" s="84"/>
      <c r="V49" s="84"/>
      <c r="W49" s="14"/>
    </row>
    <row r="50" spans="1:23" ht="37.5" x14ac:dyDescent="0.25">
      <c r="A50" s="64" t="s">
        <v>3</v>
      </c>
      <c r="B50" s="65"/>
      <c r="C50" s="66"/>
      <c r="D50" s="57" t="s">
        <v>2</v>
      </c>
      <c r="E50" s="26">
        <f>E51+E52+E53+E54</f>
        <v>131953.30000000002</v>
      </c>
      <c r="F50" s="25">
        <f>F51+F52+F53+F54</f>
        <v>19935.599999999995</v>
      </c>
      <c r="G50" s="23">
        <f t="shared" si="2"/>
        <v>15.10807232558791</v>
      </c>
      <c r="M50" s="101"/>
      <c r="N50" s="102"/>
      <c r="O50" s="102"/>
      <c r="P50" s="102"/>
      <c r="Q50" s="102"/>
      <c r="R50" s="102"/>
      <c r="S50" s="102"/>
      <c r="T50" s="102"/>
      <c r="U50" s="102"/>
      <c r="V50" s="102"/>
      <c r="W50" s="14"/>
    </row>
    <row r="51" spans="1:23" ht="37.5" x14ac:dyDescent="0.25">
      <c r="A51" s="67"/>
      <c r="B51" s="68"/>
      <c r="C51" s="69"/>
      <c r="D51" s="58" t="s">
        <v>15</v>
      </c>
      <c r="E51" s="26">
        <f>E6+E10+E14+E18+E22+E26+E31+E35+E39+E43+E47</f>
        <v>0</v>
      </c>
      <c r="F51" s="27">
        <f>F6+F10+F14+F18+F22+F26+F31+F35+F39+F43+F47</f>
        <v>0</v>
      </c>
      <c r="G51" s="24">
        <v>0</v>
      </c>
      <c r="M51" s="103"/>
      <c r="N51" s="104"/>
      <c r="O51" s="104"/>
      <c r="P51" s="104"/>
      <c r="Q51" s="104"/>
      <c r="R51" s="104"/>
      <c r="S51" s="104"/>
      <c r="T51" s="104"/>
      <c r="U51" s="104"/>
      <c r="V51" s="104"/>
      <c r="W51" s="14"/>
    </row>
    <row r="52" spans="1:23" ht="56.25" x14ac:dyDescent="0.25">
      <c r="A52" s="67"/>
      <c r="B52" s="68"/>
      <c r="C52" s="69"/>
      <c r="D52" s="58" t="s">
        <v>4</v>
      </c>
      <c r="E52" s="26">
        <f>E7+E11+E15+E19+E23+E27+E32+E36+E40+E44+E48</f>
        <v>6297.4</v>
      </c>
      <c r="F52" s="27">
        <f>F7+F11+F15+F19+F23+F32+F36+F40+F44+F48</f>
        <v>299.10000000000002</v>
      </c>
      <c r="G52" s="24">
        <f t="shared" si="2"/>
        <v>4.7495791914123293</v>
      </c>
      <c r="M52" s="103"/>
      <c r="N52" s="104"/>
      <c r="O52" s="104"/>
      <c r="P52" s="104"/>
      <c r="Q52" s="104"/>
      <c r="R52" s="104"/>
      <c r="S52" s="104"/>
      <c r="T52" s="104"/>
      <c r="U52" s="104"/>
      <c r="V52" s="104"/>
      <c r="W52" s="14"/>
    </row>
    <row r="53" spans="1:23" ht="28.5" customHeight="1" x14ac:dyDescent="0.25">
      <c r="A53" s="67"/>
      <c r="B53" s="68"/>
      <c r="C53" s="69"/>
      <c r="D53" s="63" t="s">
        <v>32</v>
      </c>
      <c r="E53" s="26">
        <f>E28</f>
        <v>0</v>
      </c>
      <c r="F53" s="27">
        <f>F28</f>
        <v>0</v>
      </c>
      <c r="G53" s="24" t="e">
        <f>F53/E53*100</f>
        <v>#DIV/0!</v>
      </c>
      <c r="M53" s="103"/>
      <c r="N53" s="104"/>
      <c r="O53" s="104"/>
      <c r="P53" s="104"/>
      <c r="Q53" s="104"/>
      <c r="R53" s="104"/>
      <c r="S53" s="104"/>
      <c r="T53" s="104"/>
      <c r="U53" s="104"/>
      <c r="V53" s="104"/>
      <c r="W53" s="14"/>
    </row>
    <row r="54" spans="1:23" ht="48.75" customHeight="1" thickBot="1" x14ac:dyDescent="0.3">
      <c r="A54" s="70"/>
      <c r="B54" s="71"/>
      <c r="C54" s="72"/>
      <c r="D54" s="59" t="str">
        <f>$D$49</f>
        <v>Бюджет городских поселений</v>
      </c>
      <c r="E54" s="26">
        <f>E8+E12+E16+E20+E24+E29+E33+E37+E41+E45+E49</f>
        <v>125655.90000000001</v>
      </c>
      <c r="F54" s="28">
        <f>F8+F12+F16+F20+F24+F29+F33+F37+F41+F45+F49</f>
        <v>19636.499999999996</v>
      </c>
      <c r="G54" s="29">
        <f t="shared" si="2"/>
        <v>15.627200951169021</v>
      </c>
      <c r="M54" s="105"/>
      <c r="N54" s="106"/>
      <c r="O54" s="106"/>
      <c r="P54" s="106"/>
      <c r="Q54" s="106"/>
      <c r="R54" s="106"/>
      <c r="S54" s="106"/>
      <c r="T54" s="106"/>
      <c r="U54" s="106"/>
      <c r="V54" s="106"/>
      <c r="W54" s="14"/>
    </row>
  </sheetData>
  <mergeCells count="54">
    <mergeCell ref="A34:A37"/>
    <mergeCell ref="B34:B37"/>
    <mergeCell ref="A38:A41"/>
    <mergeCell ref="B38:B41"/>
    <mergeCell ref="A42:A45"/>
    <mergeCell ref="B42:B45"/>
    <mergeCell ref="A5:A8"/>
    <mergeCell ref="B5:B8"/>
    <mergeCell ref="A3:A4"/>
    <mergeCell ref="A2:U2"/>
    <mergeCell ref="A9:A12"/>
    <mergeCell ref="B9:B12"/>
    <mergeCell ref="M3:V4"/>
    <mergeCell ref="M5:V8"/>
    <mergeCell ref="M9:V12"/>
    <mergeCell ref="C5:C8"/>
    <mergeCell ref="F3:G3"/>
    <mergeCell ref="D3:D4"/>
    <mergeCell ref="B3:B4"/>
    <mergeCell ref="E3:E4"/>
    <mergeCell ref="C3:C4"/>
    <mergeCell ref="C9:C12"/>
    <mergeCell ref="C25:C29"/>
    <mergeCell ref="A30:A33"/>
    <mergeCell ref="B30:B33"/>
    <mergeCell ref="M50:V54"/>
    <mergeCell ref="M46:V49"/>
    <mergeCell ref="M38:V41"/>
    <mergeCell ref="M42:V45"/>
    <mergeCell ref="M30:V33"/>
    <mergeCell ref="M34:V37"/>
    <mergeCell ref="C46:C49"/>
    <mergeCell ref="C30:C33"/>
    <mergeCell ref="C34:C37"/>
    <mergeCell ref="C38:C41"/>
    <mergeCell ref="C42:C45"/>
    <mergeCell ref="A46:A49"/>
    <mergeCell ref="B46:B49"/>
    <mergeCell ref="A50:C54"/>
    <mergeCell ref="M21:V24"/>
    <mergeCell ref="M25:V29"/>
    <mergeCell ref="M13:V16"/>
    <mergeCell ref="M17:V20"/>
    <mergeCell ref="A25:A29"/>
    <mergeCell ref="B25:B29"/>
    <mergeCell ref="A13:A16"/>
    <mergeCell ref="B13:B16"/>
    <mergeCell ref="B17:B20"/>
    <mergeCell ref="A17:A20"/>
    <mergeCell ref="A21:A24"/>
    <mergeCell ref="B21:B24"/>
    <mergeCell ref="C13:C16"/>
    <mergeCell ref="C17:C20"/>
    <mergeCell ref="C21:C24"/>
  </mergeCells>
  <phoneticPr fontId="0" type="noConversion"/>
  <printOptions horizontalCentered="1"/>
  <pageMargins left="0.19685039370078741" right="0.19685039370078741" top="0" bottom="0" header="0.19685039370078741" footer="0.11811023622047245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</dc:creator>
  <cp:lastModifiedBy>Безряднова Татьяна Георшиевн</cp:lastModifiedBy>
  <cp:lastPrinted>2022-11-23T10:30:51Z</cp:lastPrinted>
  <dcterms:created xsi:type="dcterms:W3CDTF">2014-04-24T11:18:08Z</dcterms:created>
  <dcterms:modified xsi:type="dcterms:W3CDTF">2023-05-17T07:14:08Z</dcterms:modified>
</cp:coreProperties>
</file>