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790" windowWidth="11025" windowHeight="7545"/>
  </bookViews>
  <sheets>
    <sheet name="Лист1" sheetId="1" r:id="rId1"/>
  </sheets>
  <externalReferences>
    <externalReference r:id="rId2"/>
  </externalReferences>
  <calcPr calcId="144525"/>
</workbook>
</file>

<file path=xl/calcChain.xml><?xml version="1.0" encoding="utf-8"?>
<calcChain xmlns="http://schemas.openxmlformats.org/spreadsheetml/2006/main">
  <c r="G53" i="1" l="1"/>
  <c r="F50" i="1"/>
  <c r="F53" i="1"/>
  <c r="E54" i="1"/>
  <c r="E50" i="1" s="1"/>
  <c r="E53" i="1"/>
  <c r="E52" i="1"/>
  <c r="G28" i="1" l="1"/>
  <c r="F25" i="1"/>
  <c r="E25" i="1"/>
  <c r="G29" i="1"/>
  <c r="G25" i="1" l="1"/>
  <c r="F38" i="1" l="1"/>
  <c r="F54" i="1" l="1"/>
  <c r="F52" i="1"/>
  <c r="F51" i="1"/>
  <c r="E51" i="1"/>
  <c r="F46" i="1"/>
  <c r="E46" i="1"/>
  <c r="E38" i="1"/>
  <c r="F34" i="1" l="1"/>
  <c r="E34" i="1"/>
  <c r="F21" i="1"/>
  <c r="E21" i="1"/>
  <c r="F17" i="1"/>
  <c r="E17" i="1"/>
  <c r="F13" i="1"/>
  <c r="E13" i="1"/>
  <c r="F9" i="1"/>
  <c r="E9" i="1"/>
  <c r="F5" i="1"/>
  <c r="E5" i="1"/>
  <c r="G49" i="1" l="1"/>
  <c r="G41" i="1"/>
  <c r="D33" i="1" l="1"/>
  <c r="D24" i="1"/>
  <c r="D20" i="1"/>
  <c r="D16" i="1"/>
  <c r="D29" i="1" l="1"/>
  <c r="D49" i="1"/>
  <c r="D54" i="1" s="1"/>
  <c r="D37" i="1"/>
  <c r="D41" i="1"/>
  <c r="D45" i="1" s="1"/>
  <c r="G24" i="1"/>
  <c r="G12" i="1"/>
  <c r="G16" i="1"/>
  <c r="G8" i="1" l="1"/>
  <c r="G11" i="1"/>
  <c r="G15" i="1"/>
  <c r="G19" i="1"/>
  <c r="G20" i="1"/>
  <c r="E30" i="1"/>
  <c r="F30" i="1"/>
  <c r="G33" i="1"/>
  <c r="G37" i="1"/>
  <c r="E42" i="1"/>
  <c r="F42" i="1"/>
  <c r="G38" i="1" l="1"/>
  <c r="G5" i="1"/>
  <c r="G21" i="1"/>
  <c r="G54" i="1"/>
  <c r="G52" i="1"/>
  <c r="G30" i="1"/>
  <c r="G13" i="1"/>
  <c r="G17" i="1"/>
  <c r="G9" i="1"/>
  <c r="G46" i="1"/>
  <c r="G34" i="1"/>
  <c r="G50" i="1" l="1"/>
</calcChain>
</file>

<file path=xl/sharedStrings.xml><?xml version="1.0" encoding="utf-8"?>
<sst xmlns="http://schemas.openxmlformats.org/spreadsheetml/2006/main" count="84" uniqueCount="47">
  <si>
    <t>Источники финансирования</t>
  </si>
  <si>
    <t>Всего по программе</t>
  </si>
  <si>
    <t>Всего по программам</t>
  </si>
  <si>
    <t>Итого по программам</t>
  </si>
  <si>
    <t>Бюджет автономного округа</t>
  </si>
  <si>
    <t>тыс. руб.</t>
  </si>
  <si>
    <t>%</t>
  </si>
  <si>
    <t>Ответственный исполнитель муниципальной программы</t>
  </si>
  <si>
    <t>Комитет культуры</t>
  </si>
  <si>
    <t>Управление по жилищно-коммунальному хозяйству</t>
  </si>
  <si>
    <t>Отдел по организации деятельности комиссий</t>
  </si>
  <si>
    <t>Муниципальное казенное учреждение «Управление гражданской защиты населения Березовского района»</t>
  </si>
  <si>
    <t xml:space="preserve">№                           </t>
  </si>
  <si>
    <t>Отдел транспорта</t>
  </si>
  <si>
    <t>Комитет по земельным ресурсам и управлению муниципальным имуществом</t>
  </si>
  <si>
    <t>Федеральный бюджет</t>
  </si>
  <si>
    <t>.</t>
  </si>
  <si>
    <t>"Развитие культуры в городском поселении Березово"</t>
  </si>
  <si>
    <t>"Содействие занятости населения городского поселения Березово"</t>
  </si>
  <si>
    <t>"Жилищно-коммунальный комплекс городского поселения Березово"</t>
  </si>
  <si>
    <t xml:space="preserve">«Профилактика правонарушений и обеспечение отдельных прав граждан в городском поселении Березово» 
</t>
  </si>
  <si>
    <t>"Защита населения и территории от чрезвычайных ситуаций, обеспечение пожарной безопасности в городском поселении Березово"</t>
  </si>
  <si>
    <t>"Современная транспортная система городского поселения Березово"</t>
  </si>
  <si>
    <t>"Благоустройство территории городского поселения Березово"</t>
  </si>
  <si>
    <t xml:space="preserve">"Формирование современной городской среды в городском поселении Березово"
</t>
  </si>
  <si>
    <t>Формирование комфортной потребительской среды в городском поселении Березово"</t>
  </si>
  <si>
    <t>Комитет по экономической политике</t>
  </si>
  <si>
    <t>"Содействие развитию градостроительной деятельности на территории городского поселения Березово</t>
  </si>
  <si>
    <t>Отдел архитектуры и градостроительства</t>
  </si>
  <si>
    <t>"Управление муниципальным имуществом городского поселения Березово"</t>
  </si>
  <si>
    <t>Бюджет городских поселений</t>
  </si>
  <si>
    <t xml:space="preserve">Муниципальная программа городского поселения Березово 
</t>
  </si>
  <si>
    <t>Объем фтнансирования на 2022 год                   (Уточненный план)            тыс. рублей</t>
  </si>
  <si>
    <t xml:space="preserve">Предоставлена субсидия Березовскому ППО на возмещение части затрат (недополученных доходов), связанных  с производством и реализацией хлеба в с. Теги и д. Шайтанка.       </t>
  </si>
  <si>
    <t xml:space="preserve">Информация по итогам реализации  муниципальных программ городского поселения Березово за 9 месяцев 2022 года
</t>
  </si>
  <si>
    <t>Исполнение на 01.10.2022</t>
  </si>
  <si>
    <t>Результаты реализации программы за январь-сентябрь 2022 года</t>
  </si>
  <si>
    <t xml:space="preserve">На общественных и обязательных временных работах трудоустроено 80 безработных граждан (на общественных работах – 58 человек, испытывающих трудности в работе – 4 человека, из числа малочисленных народов Севера – 15 человек, на исправительных работах – 3 человека). </t>
  </si>
  <si>
    <t>Произведены выплаты материального стимулирования членам добровольных народных дружин.                                                                                                                                                    Членами добровольного народного формирования, совместно с сотрудниками ОМВД России по Березовскому району осуществлено более 92 выходов по охране общественного порядка, составлено 12 протоколов об административных правонарушениях.</t>
  </si>
  <si>
    <t>Бюджет района</t>
  </si>
  <si>
    <r>
      <rPr>
        <sz val="12"/>
        <rFont val="Times New Roman"/>
        <family val="1"/>
        <charset val="204"/>
      </rPr>
      <t xml:space="preserve">В рамках заключенных муниципальных контрактов и договоров выполнены работы и оказаны услуги по:                                                                                                                                                                               оценке рыночной стоимости объектов;                                                                                                                                                                                                                                                    выполнению кадастровых работ;                                                                                                                                                                                                                                                                         выполнению ремонтных работ в квартире по адресу: пгт. Березово, ул. Газопромысловая 23; ул. Центральная, д. 20, Аэропорт д. 17;                                                                                                                                                                    поставке газовой плиты в квартиру по адресу: пгт. Березово ул. Газопромысловая 3; замене газового котла в квартире по адресу: пгт. Березово ул. Разведчиков 12а;                                                                                                                                                                                           замене отопительного оборудования в квартире по адресу: пгт. Березово, ул. Молодежная 13;  ул. Брусничная, д. 7; ул. Первомайская, д. 16а;                                                                             ремонт электрооборудования в квартире по адресу: пгт. Березово, ул. Ленина, д. 52;                                                                                                                                                                                                                                                                                                                                                                                                                                                                                                                                                                                                                                                                по страхованию имущества муниципального образования Березовский район.   Заключен договор энергоснабжения, договор на отпуск тепловой энергии, на содержание общего имущества в многоквартирных домах.                    </t>
    </r>
    <r>
      <rPr>
        <sz val="12"/>
        <color theme="1"/>
        <rFont val="Times New Roman"/>
        <family val="1"/>
        <charset val="204"/>
      </rPr>
      <t xml:space="preserve">                                            </t>
    </r>
  </si>
  <si>
    <r>
      <t xml:space="preserve">Предоставлены субсидии:                                                                                                                                                                                                                                                                                                                     на возмещение недополученных доходов, при оказании жилищно-коммунальных услуг, услуг бани населению по регулируемым ценам;                                                                                           на возмещение недополученных доходов,  при оказании коммунальных услуг по результатам деятельности предприятия.                                                                                                                                            </t>
    </r>
    <r>
      <rPr>
        <sz val="12"/>
        <rFont val="Times New Roman"/>
        <family val="1"/>
        <charset val="204"/>
      </rPr>
      <t>Приобретен материально-технический запас и</t>
    </r>
    <r>
      <rPr>
        <sz val="12"/>
        <color rgb="FFFF0000"/>
        <rFont val="Times New Roman"/>
        <family val="1"/>
        <charset val="204"/>
      </rPr>
      <t xml:space="preserve"> </t>
    </r>
    <r>
      <rPr>
        <sz val="12"/>
        <color theme="1"/>
        <rFont val="Times New Roman"/>
        <family val="1"/>
        <charset val="204"/>
      </rPr>
      <t>насос для объекта водоснабжения. Выполнены работы по капитальному ремонту 461 метра сетей тепловодоснабжения, из них: 249 метров теплоснабжения, 212 метров водоснабжения.                                                                                                                                              Произведена оплата взносов за муниципальные квартиры в Югорский фонд капитального ремонта. Оплата за экспертизу многоквартирных домов на предмет аварийности,</t>
    </r>
    <r>
      <rPr>
        <sz val="12"/>
        <rFont val="Times New Roman"/>
        <family val="1"/>
        <charset val="204"/>
      </rPr>
      <t xml:space="preserve"> за разработку проектов по организации работ по сносу объектов капитального строительства.       </t>
    </r>
    <r>
      <rPr>
        <sz val="12"/>
        <color rgb="FFFF0000"/>
        <rFont val="Times New Roman"/>
        <family val="1"/>
        <charset val="204"/>
      </rPr>
      <t xml:space="preserve">                                                                                                 </t>
    </r>
    <r>
      <rPr>
        <sz val="12"/>
        <rFont val="Times New Roman"/>
        <family val="1"/>
        <charset val="204"/>
      </rPr>
      <t xml:space="preserve">Выполнен снос непригодного для проживания многоквартирного дома по адресу: пгт. Березово ул. Дуркина 44.              </t>
    </r>
    <r>
      <rPr>
        <sz val="12"/>
        <color rgb="FFFF0000"/>
        <rFont val="Times New Roman"/>
        <family val="1"/>
        <charset val="204"/>
      </rPr>
      <t xml:space="preserve">                                      </t>
    </r>
    <r>
      <rPr>
        <sz val="12"/>
        <color theme="1"/>
        <rFont val="Times New Roman"/>
        <family val="1"/>
        <charset val="204"/>
      </rPr>
      <t xml:space="preserve">                                                                                                      </t>
    </r>
  </si>
  <si>
    <t xml:space="preserve">Произведена оплата за выполненые услуги, связанные с осуществлением регулярных перевозок пассажиров автомобильным транспортом  по регулируемым тарифам в границах пгт. Березово. Перевезено 3 620 человек, выполнено 1 504 рейсов.                                                                                                            Осуществлено зимнее содержание уличной дорожной сети пгт. Березово.                                                                                                                                                                                       Выполнены работы: по промывке и откачке перепускных трубопроводов улично-дорожной сети; подготовке систем водоотведения на улично-дорожной сети; ямочному ремонту участков автомобильных дорог; нанесению горизонтальной дорожной разметки, горизонтальной дорожной разметки 1.14. пешеходный переход на улично-дорожной сети, горизонтальной дорожной разметки пешеходный переход с применением технологии предварительного фрезерования.                                                                                                                                                                                                                                                                                                                                                    Ведутся работы по содержанию светофорных объектов, замене дорожных знаков.  Произведена оплата по муниципальным контрактам (выполнены работы по ремонту автомобильных дорог общего пользования местного значения: пгт. Березово ул. Карьерная; с. Теги  ул. Северная).                                                                                                                                                                                                                                                                                                                                                                                                                                        
</t>
  </si>
  <si>
    <t>Благоустройство дворовой территории в пгт. Березово, ул. Шнейдер 8.                                                                                                                                                                                Произведена оплата по муниципальному контракту на устройство проездов на новом кладбище пгт. Березово.</t>
  </si>
  <si>
    <t>Обеспечено содержание систем наружного освещения.                                                             Произведена оплата за уличное освещение, за поставку светодиодных светильников, оплата услуг по энергосервисному контракту.                                                                                                       Произведена оплата за поставку рассады цветов (рассада высажена на объектах "Исторический сквер, памятник «Вечный огонь», памятник «Труженикам тыла», памятниках «Аист» и «Петру и Февронье», центральная площадь).                                                                                                                                                                                                          Произведена компенсация стоимости услуг по погребению умерших, не имеющих супруга (у), близких родственников. Осуществлен завоз песка на новое и старое кладбище, оказаны услуги по вывозу снега с территории нового кладбища в пгт. Березово, поставка и монтаж ограждений для  кладбищ в с. Теги, д. Шайтанка.                                                                                                                                                                                                                                                                                                                                                                                                 Оказаны услуги по накоплению и транспортировке твердых коммунальных отходов.                                                                                                                                                                                                                           Выполнены работы по: демонтажу новогоднего оборудования, изготовлению "Купели", облицовке памятника Г.Е. Собянина, изготовлению и монтажу баннерной продукции, ликвидации несанкционированной свалки в с. Теги.                                                                                                                                                                                 Оказаны услуги по отлову животных без владельцев, в том числе их транспортировке и немедленной передаче в приюты для животных. Возврат животных без владельцев, не проявляющих немотивированной агрессивности, на прежние места их обитания после проведения мероприятий.                                                                                                                                                                        Осуществлены расходы на обеспечение функций и полномочий  Муниципального казенного учреждения «Хозяйственно-эксплуатационная служба администрации городского поселения Березово».</t>
  </si>
  <si>
    <t>Осуществлено содержание двух пожарных водоемов.                                                                                                                                                                                 Выполнены работы по строительству 16 пожарных гидрантов.</t>
  </si>
  <si>
    <t>Проведены мероприятия: традиционный праздник обских угров "Вороний день"; фестиваль самодеятельного творчества трудовых коллективов "Катюша"; фестиваль, "Национальная кухня"; праздничные мероприятия, посвященные 9 Мая, Дню России, Дню защиты детей, Дню пожилого человека; цикл мероприятий в рамках летней кампании для детей; игровая программа «Праздник детства» для детей с ОВЗ; акция памяти жертв Беслана «Помним Беслан»; акция "Костры детства", приуроченная 100-летию Пионерии; встреча трех поколений; турниры по бильярду и боулингу.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</si>
</sst>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1"/>
      <color theme="1"/>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sz val="12"/>
      <name val="Calibri"/>
      <family val="2"/>
      <charset val="204"/>
    </font>
  </fonts>
  <fills count="3">
    <fill>
      <patternFill patternType="none"/>
    </fill>
    <fill>
      <patternFill patternType="gray125"/>
    </fill>
    <fill>
      <patternFill patternType="solid">
        <fgColor rgb="FFC6EFCE"/>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0" fontId="3" fillId="2" borderId="0" applyNumberFormat="0" applyBorder="0" applyAlignment="0" applyProtection="0"/>
  </cellStyleXfs>
  <cellXfs count="130">
    <xf numFmtId="0" fontId="0" fillId="0" borderId="0" xfId="0"/>
    <xf numFmtId="0" fontId="1" fillId="0" borderId="0" xfId="0" applyFont="1"/>
    <xf numFmtId="0" fontId="1" fillId="0" borderId="0" xfId="0" applyFont="1" applyBorder="1"/>
    <xf numFmtId="0" fontId="0" fillId="0" borderId="0" xfId="0" applyBorder="1"/>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24" xfId="0" applyBorder="1"/>
    <xf numFmtId="2" fontId="6" fillId="0" borderId="2"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2" fontId="8" fillId="0" borderId="4"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top" wrapText="1"/>
    </xf>
    <xf numFmtId="2" fontId="8" fillId="0" borderId="3" xfId="0" applyNumberFormat="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1" fillId="0" borderId="0" xfId="0" applyFont="1" applyFill="1"/>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0" borderId="3" xfId="0" applyNumberFormat="1" applyFont="1" applyFill="1" applyBorder="1" applyAlignment="1">
      <alignment horizontal="center" vertical="top"/>
    </xf>
    <xf numFmtId="164" fontId="8" fillId="0" borderId="3" xfId="0" applyNumberFormat="1" applyFont="1" applyFill="1" applyBorder="1" applyAlignment="1">
      <alignment horizontal="center" vertical="top" wrapText="1"/>
    </xf>
    <xf numFmtId="0" fontId="0" fillId="0" borderId="0" xfId="0" applyFill="1"/>
    <xf numFmtId="0" fontId="3" fillId="0" borderId="0" xfId="1" applyFill="1"/>
    <xf numFmtId="164" fontId="9" fillId="0" borderId="13"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9" fillId="0" borderId="11" xfId="0" applyNumberFormat="1" applyFont="1" applyFill="1" applyBorder="1" applyAlignment="1">
      <alignment horizontal="center" vertical="top"/>
    </xf>
    <xf numFmtId="164" fontId="8" fillId="0" borderId="4"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xf>
    <xf numFmtId="164" fontId="9" fillId="0" borderId="8" xfId="0" applyNumberFormat="1" applyFont="1" applyFill="1" applyBorder="1" applyAlignment="1">
      <alignment horizontal="center" vertical="top"/>
    </xf>
    <xf numFmtId="164" fontId="8" fillId="0" borderId="8" xfId="0" applyNumberFormat="1" applyFont="1" applyFill="1" applyBorder="1" applyAlignment="1">
      <alignment horizontal="center" vertical="top" wrapText="1"/>
    </xf>
    <xf numFmtId="0" fontId="2" fillId="0" borderId="0" xfId="0" applyFont="1" applyFill="1" applyAlignment="1">
      <alignment horizontal="center" wrapText="1"/>
    </xf>
    <xf numFmtId="164" fontId="9" fillId="0" borderId="4"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Fill="1" applyBorder="1" applyAlignment="1">
      <alignment horizontal="center" vertical="center" wrapText="1"/>
    </xf>
    <xf numFmtId="0" fontId="4" fillId="0" borderId="4" xfId="0" applyFont="1" applyFill="1" applyBorder="1" applyAlignment="1">
      <alignment vertical="center" wrapText="1"/>
    </xf>
    <xf numFmtId="164" fontId="8" fillId="0" borderId="6" xfId="0" applyNumberFormat="1" applyFont="1" applyFill="1" applyBorder="1" applyAlignment="1">
      <alignment horizontal="center" vertical="top" wrapText="1"/>
    </xf>
    <xf numFmtId="2" fontId="8" fillId="0" borderId="6" xfId="0" applyNumberFormat="1" applyFont="1" applyFill="1" applyBorder="1" applyAlignment="1">
      <alignment horizontal="center" vertical="top" wrapText="1"/>
    </xf>
    <xf numFmtId="0" fontId="6" fillId="0" borderId="29" xfId="0" applyFont="1" applyBorder="1" applyAlignment="1">
      <alignment horizontal="center" vertical="center" wrapText="1"/>
    </xf>
    <xf numFmtId="0" fontId="1" fillId="0" borderId="14" xfId="0" applyFont="1" applyFill="1" applyBorder="1" applyAlignment="1">
      <alignment horizontal="center" vertical="top"/>
    </xf>
    <xf numFmtId="0" fontId="1" fillId="0" borderId="7"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8" xfId="0" applyFont="1" applyFill="1" applyBorder="1" applyAlignment="1">
      <alignment horizontal="center" vertical="top" wrapText="1"/>
    </xf>
    <xf numFmtId="0" fontId="1" fillId="0" borderId="9" xfId="0" applyFont="1" applyFill="1" applyBorder="1" applyAlignment="1">
      <alignment horizontal="center" vertical="top"/>
    </xf>
    <xf numFmtId="0" fontId="8" fillId="0" borderId="6" xfId="0" applyFont="1" applyFill="1" applyBorder="1" applyAlignment="1">
      <alignment horizontal="center" vertical="top" wrapText="1"/>
    </xf>
    <xf numFmtId="0" fontId="1" fillId="0" borderId="14" xfId="0" applyFont="1" applyBorder="1" applyAlignment="1">
      <alignment horizontal="left" vertical="top" indent="1"/>
    </xf>
    <xf numFmtId="0" fontId="1" fillId="0" borderId="9" xfId="0" applyFont="1" applyBorder="1" applyAlignment="1">
      <alignment horizontal="left" vertical="top" indent="1"/>
    </xf>
    <xf numFmtId="49" fontId="12" fillId="0" borderId="0" xfId="0" applyNumberFormat="1" applyFont="1" applyBorder="1" applyAlignment="1">
      <alignment horizontal="center"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8" xfId="0" applyFont="1" applyBorder="1" applyAlignment="1">
      <alignment horizontal="center" vertical="top" wrapText="1"/>
    </xf>
    <xf numFmtId="0" fontId="6" fillId="0" borderId="11" xfId="0" applyFont="1" applyBorder="1" applyAlignment="1">
      <alignment horizontal="center"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20" xfId="0" applyFont="1" applyFill="1" applyBorder="1" applyAlignment="1">
      <alignment vertical="top"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4" fillId="0" borderId="11" xfId="0" applyFont="1" applyFill="1" applyBorder="1" applyAlignment="1">
      <alignment vertical="top" wrapText="1"/>
    </xf>
    <xf numFmtId="0" fontId="14" fillId="0" borderId="15" xfId="0" applyFont="1" applyFill="1" applyBorder="1" applyAlignment="1">
      <alignment vertical="top" wrapText="1"/>
    </xf>
    <xf numFmtId="0" fontId="14" fillId="0" borderId="16" xfId="0" applyFont="1" applyFill="1" applyBorder="1" applyAlignment="1">
      <alignment vertical="top" wrapText="1"/>
    </xf>
    <xf numFmtId="0" fontId="14" fillId="0" borderId="20" xfId="0" applyFont="1" applyFill="1" applyBorder="1" applyAlignment="1">
      <alignment vertical="top" wrapText="1"/>
    </xf>
    <xf numFmtId="0" fontId="14" fillId="0" borderId="0" xfId="0" applyFont="1" applyFill="1" applyBorder="1" applyAlignment="1">
      <alignment vertical="top" wrapText="1"/>
    </xf>
    <xf numFmtId="0" fontId="14" fillId="0" borderId="18" xfId="0" applyFont="1" applyFill="1" applyBorder="1" applyAlignment="1">
      <alignment vertical="top" wrapText="1"/>
    </xf>
    <xf numFmtId="0" fontId="14" fillId="0" borderId="11" xfId="0" applyFont="1" applyFill="1" applyBorder="1" applyAlignment="1">
      <alignment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0" fillId="0" borderId="1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13" fillId="0" borderId="15" xfId="0" applyFont="1" applyFill="1" applyBorder="1" applyAlignment="1">
      <alignment vertical="top" wrapText="1"/>
    </xf>
    <xf numFmtId="0" fontId="13" fillId="0" borderId="16" xfId="0" applyFont="1" applyFill="1" applyBorder="1" applyAlignment="1">
      <alignment vertical="top" wrapText="1"/>
    </xf>
    <xf numFmtId="0" fontId="13" fillId="0" borderId="20" xfId="0" applyFont="1" applyFill="1" applyBorder="1" applyAlignment="1">
      <alignment vertical="top" wrapText="1"/>
    </xf>
    <xf numFmtId="0" fontId="13" fillId="0" borderId="0" xfId="0" applyFont="1" applyFill="1" applyBorder="1" applyAlignment="1">
      <alignment vertical="top" wrapText="1"/>
    </xf>
    <xf numFmtId="0" fontId="13" fillId="0" borderId="18" xfId="0" applyFont="1" applyFill="1" applyBorder="1" applyAlignment="1">
      <alignment vertical="top" wrapText="1"/>
    </xf>
    <xf numFmtId="0" fontId="13" fillId="0" borderId="11" xfId="0" applyFont="1" applyFill="1" applyBorder="1" applyAlignment="1">
      <alignmen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7" xfId="0"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0" fillId="0" borderId="21" xfId="0"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0" fillId="0" borderId="19" xfId="0" applyBorder="1" applyAlignment="1">
      <alignment horizontal="center" vertical="center"/>
    </xf>
    <xf numFmtId="0" fontId="15" fillId="0" borderId="15" xfId="0" applyFont="1" applyFill="1" applyBorder="1" applyAlignment="1">
      <alignmen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7" xfId="0" applyFont="1" applyFill="1" applyBorder="1" applyAlignment="1">
      <alignment horizontal="left" vertical="top" wrapText="1"/>
    </xf>
    <xf numFmtId="0" fontId="17" fillId="0" borderId="14" xfId="0" applyFont="1" applyFill="1" applyBorder="1" applyAlignment="1">
      <alignment horizontal="center" vertical="top"/>
    </xf>
    <xf numFmtId="0" fontId="17" fillId="0" borderId="7" xfId="0" applyFont="1" applyFill="1" applyBorder="1" applyAlignment="1">
      <alignment horizontal="center" vertical="top"/>
    </xf>
    <xf numFmtId="0" fontId="17" fillId="0" borderId="9" xfId="0" applyFont="1" applyFill="1" applyBorder="1" applyAlignment="1">
      <alignment horizontal="center" vertical="top"/>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6" xfId="0" applyFont="1" applyFill="1" applyBorder="1" applyAlignment="1">
      <alignment horizontal="center" vertical="top" wrapText="1"/>
    </xf>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1067;/&#1054;&#1090;&#1095;&#1077;&#1090;&#1099;%20&#1079;&#1072;%202019%20&#1075;&#1086;&#1076;/&#1043;&#1055;/&#1044;&#1083;&#1103;%20&#1041;&#1077;&#1079;&#1088;&#1103;&#1076;&#1085;&#1086;&#1074;&#1086;&#1081;%209%20&#1084;&#1077;&#1089;&#1103;&#1094;&#1077;&#1074;%202019%20&#1075;&#1086;&#1076;&#1072;/&#1058;&#1072;&#1073;&#1083;&#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14">
          <cell r="C14" t="str">
            <v>Бюджет городских поселений</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54"/>
  <sheetViews>
    <sheetView tabSelected="1" topLeftCell="A19" zoomScale="70" zoomScaleNormal="70" workbookViewId="0">
      <selection activeCell="M17" sqref="M17:V20"/>
    </sheetView>
  </sheetViews>
  <sheetFormatPr defaultRowHeight="15" x14ac:dyDescent="0.25"/>
  <cols>
    <col min="1" max="1" width="5.7109375" customWidth="1"/>
    <col min="2" max="2" width="29.42578125" customWidth="1"/>
    <col min="3" max="3" width="23.7109375" customWidth="1"/>
    <col min="4" max="4" width="23.28515625" customWidth="1"/>
    <col min="5" max="5" width="23.140625" customWidth="1"/>
    <col min="6" max="6" width="18.85546875" customWidth="1"/>
    <col min="7" max="7" width="13" customWidth="1"/>
    <col min="8" max="8" width="0.140625" customWidth="1"/>
    <col min="9" max="12" width="9.140625" hidden="1" customWidth="1"/>
    <col min="16" max="16" width="9.140625" customWidth="1"/>
    <col min="19" max="19" width="9.140625" customWidth="1"/>
    <col min="21" max="21" width="13.140625" customWidth="1"/>
    <col min="22" max="22" width="27.7109375" hidden="1" customWidth="1"/>
  </cols>
  <sheetData>
    <row r="2" spans="1:76" ht="24" customHeight="1" thickBot="1" x14ac:dyDescent="0.4">
      <c r="A2" s="72" t="s">
        <v>34</v>
      </c>
      <c r="B2" s="72"/>
      <c r="C2" s="72"/>
      <c r="D2" s="72"/>
      <c r="E2" s="72"/>
      <c r="F2" s="72"/>
      <c r="G2" s="72"/>
      <c r="H2" s="72"/>
      <c r="I2" s="72"/>
      <c r="J2" s="72"/>
      <c r="K2" s="72"/>
      <c r="L2" s="72"/>
      <c r="M2" s="72"/>
      <c r="N2" s="72"/>
      <c r="O2" s="72"/>
      <c r="P2" s="72"/>
      <c r="Q2" s="72"/>
      <c r="R2" s="72"/>
      <c r="S2" s="72"/>
      <c r="T2" s="72"/>
      <c r="U2" s="72"/>
    </row>
    <row r="3" spans="1:76" ht="47.25" customHeight="1" x14ac:dyDescent="0.25">
      <c r="A3" s="70" t="s">
        <v>12</v>
      </c>
      <c r="B3" s="91" t="s">
        <v>31</v>
      </c>
      <c r="C3" s="91" t="s">
        <v>7</v>
      </c>
      <c r="D3" s="91" t="s">
        <v>0</v>
      </c>
      <c r="E3" s="91" t="s">
        <v>32</v>
      </c>
      <c r="F3" s="89" t="s">
        <v>35</v>
      </c>
      <c r="G3" s="90"/>
      <c r="H3" s="1"/>
      <c r="I3" s="1"/>
      <c r="J3" s="1"/>
      <c r="K3" s="1"/>
      <c r="L3" s="1"/>
      <c r="M3" s="73" t="s">
        <v>36</v>
      </c>
      <c r="N3" s="74"/>
      <c r="O3" s="74"/>
      <c r="P3" s="74"/>
      <c r="Q3" s="74"/>
      <c r="R3" s="74"/>
      <c r="S3" s="74"/>
      <c r="T3" s="74"/>
      <c r="U3" s="74"/>
      <c r="V3" s="74"/>
      <c r="W3" s="14"/>
    </row>
    <row r="4" spans="1:76" ht="35.25" customHeight="1" thickBot="1" x14ac:dyDescent="0.3">
      <c r="A4" s="71"/>
      <c r="B4" s="92"/>
      <c r="C4" s="92"/>
      <c r="D4" s="92"/>
      <c r="E4" s="92"/>
      <c r="F4" s="4" t="s">
        <v>5</v>
      </c>
      <c r="G4" s="5" t="s">
        <v>6</v>
      </c>
      <c r="H4" s="2"/>
      <c r="I4" s="2"/>
      <c r="J4" s="2"/>
      <c r="K4" s="2"/>
      <c r="L4" s="2"/>
      <c r="M4" s="75"/>
      <c r="N4" s="76"/>
      <c r="O4" s="76"/>
      <c r="P4" s="76"/>
      <c r="Q4" s="76"/>
      <c r="R4" s="76"/>
      <c r="S4" s="76"/>
      <c r="T4" s="76"/>
      <c r="U4" s="76"/>
      <c r="V4" s="76"/>
      <c r="W4" s="14"/>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row>
    <row r="5" spans="1:76" ht="27" customHeight="1" x14ac:dyDescent="0.25">
      <c r="A5" s="64">
        <v>1</v>
      </c>
      <c r="B5" s="66" t="s">
        <v>17</v>
      </c>
      <c r="C5" s="66" t="s">
        <v>8</v>
      </c>
      <c r="D5" s="11" t="s">
        <v>1</v>
      </c>
      <c r="E5" s="30">
        <f>E6+E7+E8</f>
        <v>1000</v>
      </c>
      <c r="F5" s="30">
        <f>F6+F7+F8</f>
        <v>1000</v>
      </c>
      <c r="G5" s="15">
        <f>F5/E5*100</f>
        <v>100</v>
      </c>
      <c r="H5" s="31"/>
      <c r="I5" s="31"/>
      <c r="J5" s="31"/>
      <c r="K5" s="31"/>
      <c r="L5" s="31"/>
      <c r="M5" s="77" t="s">
        <v>46</v>
      </c>
      <c r="N5" s="78"/>
      <c r="O5" s="78"/>
      <c r="P5" s="78"/>
      <c r="Q5" s="78"/>
      <c r="R5" s="78"/>
      <c r="S5" s="78"/>
      <c r="T5" s="78"/>
      <c r="U5" s="78"/>
      <c r="V5" s="78"/>
      <c r="W5" s="14"/>
    </row>
    <row r="6" spans="1:76" ht="25.5" customHeight="1" x14ac:dyDescent="0.25">
      <c r="A6" s="65"/>
      <c r="B6" s="67"/>
      <c r="C6" s="67"/>
      <c r="D6" s="9" t="s">
        <v>15</v>
      </c>
      <c r="E6" s="32">
        <v>0</v>
      </c>
      <c r="F6" s="32">
        <v>0</v>
      </c>
      <c r="G6" s="16">
        <v>0</v>
      </c>
      <c r="H6" s="31"/>
      <c r="I6" s="31"/>
      <c r="J6" s="31"/>
      <c r="K6" s="31"/>
      <c r="L6" s="31"/>
      <c r="M6" s="79"/>
      <c r="N6" s="80"/>
      <c r="O6" s="80"/>
      <c r="P6" s="80"/>
      <c r="Q6" s="80"/>
      <c r="R6" s="80"/>
      <c r="S6" s="80"/>
      <c r="T6" s="80"/>
      <c r="U6" s="80"/>
      <c r="V6" s="80"/>
      <c r="W6" s="14"/>
    </row>
    <row r="7" spans="1:76" ht="34.5" customHeight="1" x14ac:dyDescent="0.25">
      <c r="A7" s="65"/>
      <c r="B7" s="67"/>
      <c r="C7" s="67"/>
      <c r="D7" s="9" t="s">
        <v>4</v>
      </c>
      <c r="E7" s="33">
        <v>0</v>
      </c>
      <c r="F7" s="32">
        <v>0</v>
      </c>
      <c r="G7" s="16">
        <v>0</v>
      </c>
      <c r="H7" s="31"/>
      <c r="I7" s="31"/>
      <c r="J7" s="31"/>
      <c r="K7" s="31"/>
      <c r="L7" s="31"/>
      <c r="M7" s="79"/>
      <c r="N7" s="80"/>
      <c r="O7" s="80"/>
      <c r="P7" s="80"/>
      <c r="Q7" s="80"/>
      <c r="R7" s="80"/>
      <c r="S7" s="80"/>
      <c r="T7" s="80"/>
      <c r="U7" s="80"/>
      <c r="V7" s="80"/>
      <c r="W7" s="14"/>
    </row>
    <row r="8" spans="1:76" ht="25.5" customHeight="1" thickBot="1" x14ac:dyDescent="0.3">
      <c r="A8" s="68"/>
      <c r="B8" s="69"/>
      <c r="C8" s="69"/>
      <c r="D8" s="6" t="s">
        <v>30</v>
      </c>
      <c r="E8" s="34">
        <v>1000</v>
      </c>
      <c r="F8" s="35">
        <v>1000</v>
      </c>
      <c r="G8" s="17">
        <f>F8/E8*100</f>
        <v>100</v>
      </c>
      <c r="H8" s="31"/>
      <c r="I8" s="31"/>
      <c r="J8" s="31"/>
      <c r="K8" s="31"/>
      <c r="L8" s="31"/>
      <c r="M8" s="81"/>
      <c r="N8" s="82"/>
      <c r="O8" s="82"/>
      <c r="P8" s="82"/>
      <c r="Q8" s="82"/>
      <c r="R8" s="82"/>
      <c r="S8" s="82"/>
      <c r="T8" s="82"/>
      <c r="U8" s="82"/>
      <c r="V8" s="82"/>
      <c r="W8" s="14"/>
    </row>
    <row r="9" spans="1:76" ht="33" customHeight="1" x14ac:dyDescent="0.25">
      <c r="A9" s="64">
        <v>2</v>
      </c>
      <c r="B9" s="66" t="s">
        <v>18</v>
      </c>
      <c r="C9" s="66" t="s">
        <v>9</v>
      </c>
      <c r="D9" s="11" t="s">
        <v>1</v>
      </c>
      <c r="E9" s="30">
        <f>E10+E11+E12</f>
        <v>6790.9</v>
      </c>
      <c r="F9" s="30">
        <f>F10+F11+F12</f>
        <v>4716.2000000000007</v>
      </c>
      <c r="G9" s="15">
        <f t="shared" ref="G9" si="0">F9/E9*100</f>
        <v>69.448821216628147</v>
      </c>
      <c r="H9" s="36"/>
      <c r="I9" s="36"/>
      <c r="J9" s="36"/>
      <c r="K9" s="36"/>
      <c r="L9" s="36"/>
      <c r="M9" s="83" t="s">
        <v>37</v>
      </c>
      <c r="N9" s="84"/>
      <c r="O9" s="84"/>
      <c r="P9" s="84"/>
      <c r="Q9" s="84"/>
      <c r="R9" s="84"/>
      <c r="S9" s="84"/>
      <c r="T9" s="84"/>
      <c r="U9" s="84"/>
      <c r="V9" s="84"/>
      <c r="W9" s="14"/>
    </row>
    <row r="10" spans="1:76" ht="31.5" customHeight="1" x14ac:dyDescent="0.25">
      <c r="A10" s="65"/>
      <c r="B10" s="67"/>
      <c r="C10" s="67"/>
      <c r="D10" s="9" t="s">
        <v>15</v>
      </c>
      <c r="E10" s="32">
        <v>0</v>
      </c>
      <c r="F10" s="32">
        <v>0</v>
      </c>
      <c r="G10" s="16">
        <v>0</v>
      </c>
      <c r="H10" s="36"/>
      <c r="I10" s="36"/>
      <c r="J10" s="36"/>
      <c r="K10" s="36"/>
      <c r="L10" s="36"/>
      <c r="M10" s="85"/>
      <c r="N10" s="86"/>
      <c r="O10" s="86"/>
      <c r="P10" s="86"/>
      <c r="Q10" s="86"/>
      <c r="R10" s="86"/>
      <c r="S10" s="86"/>
      <c r="T10" s="86"/>
      <c r="U10" s="86"/>
      <c r="V10" s="86"/>
      <c r="W10" s="14"/>
    </row>
    <row r="11" spans="1:76" ht="33" customHeight="1" x14ac:dyDescent="0.25">
      <c r="A11" s="65"/>
      <c r="B11" s="67"/>
      <c r="C11" s="67"/>
      <c r="D11" s="9" t="s">
        <v>4</v>
      </c>
      <c r="E11" s="33">
        <v>3205</v>
      </c>
      <c r="F11" s="32">
        <v>1987.4</v>
      </c>
      <c r="G11" s="16">
        <f>F11/E11*100</f>
        <v>62.009360374414982</v>
      </c>
      <c r="H11" s="36"/>
      <c r="I11" s="36"/>
      <c r="J11" s="37"/>
      <c r="K11" s="37"/>
      <c r="L11" s="37"/>
      <c r="M11" s="85"/>
      <c r="N11" s="86"/>
      <c r="O11" s="86"/>
      <c r="P11" s="86"/>
      <c r="Q11" s="86"/>
      <c r="R11" s="86"/>
      <c r="S11" s="86"/>
      <c r="T11" s="86"/>
      <c r="U11" s="86"/>
      <c r="V11" s="86"/>
      <c r="W11" s="14"/>
    </row>
    <row r="12" spans="1:76" ht="31.5" customHeight="1" thickBot="1" x14ac:dyDescent="0.3">
      <c r="A12" s="68"/>
      <c r="B12" s="69"/>
      <c r="C12" s="69"/>
      <c r="D12" s="7" t="s">
        <v>30</v>
      </c>
      <c r="E12" s="38">
        <v>3585.9</v>
      </c>
      <c r="F12" s="39">
        <v>2728.8</v>
      </c>
      <c r="G12" s="18">
        <f>F12/E12*100</f>
        <v>76.098050698569395</v>
      </c>
      <c r="H12" s="36"/>
      <c r="I12" s="36"/>
      <c r="J12" s="37"/>
      <c r="K12" s="37"/>
      <c r="L12" s="37"/>
      <c r="M12" s="87"/>
      <c r="N12" s="88"/>
      <c r="O12" s="88"/>
      <c r="P12" s="88"/>
      <c r="Q12" s="88"/>
      <c r="R12" s="88"/>
      <c r="S12" s="88"/>
      <c r="T12" s="88"/>
      <c r="U12" s="88"/>
      <c r="V12" s="88"/>
      <c r="W12" s="14"/>
    </row>
    <row r="13" spans="1:76" ht="35.25" customHeight="1" x14ac:dyDescent="0.25">
      <c r="A13" s="64">
        <v>3</v>
      </c>
      <c r="B13" s="66" t="s">
        <v>19</v>
      </c>
      <c r="C13" s="66" t="s">
        <v>9</v>
      </c>
      <c r="D13" s="11" t="s">
        <v>1</v>
      </c>
      <c r="E13" s="30">
        <f>E14+E15+E16</f>
        <v>35130.1</v>
      </c>
      <c r="F13" s="30">
        <f>F14+F15+F16</f>
        <v>24010.6</v>
      </c>
      <c r="G13" s="15">
        <f>F13/E13*100</f>
        <v>68.347656283358148</v>
      </c>
      <c r="H13" s="36"/>
      <c r="I13" s="36"/>
      <c r="J13" s="36"/>
      <c r="K13" s="36"/>
      <c r="L13" s="36"/>
      <c r="M13" s="115" t="s">
        <v>41</v>
      </c>
      <c r="N13" s="116"/>
      <c r="O13" s="116"/>
      <c r="P13" s="116"/>
      <c r="Q13" s="116"/>
      <c r="R13" s="116"/>
      <c r="S13" s="116"/>
      <c r="T13" s="116"/>
      <c r="U13" s="116"/>
      <c r="V13" s="117"/>
      <c r="W13" s="14"/>
    </row>
    <row r="14" spans="1:76" ht="37.5" customHeight="1" x14ac:dyDescent="0.25">
      <c r="A14" s="65"/>
      <c r="B14" s="67"/>
      <c r="C14" s="67"/>
      <c r="D14" s="9" t="s">
        <v>15</v>
      </c>
      <c r="E14" s="32">
        <v>0</v>
      </c>
      <c r="F14" s="32">
        <v>0</v>
      </c>
      <c r="G14" s="16">
        <v>0</v>
      </c>
      <c r="H14" s="36"/>
      <c r="I14" s="36"/>
      <c r="J14" s="36"/>
      <c r="K14" s="36"/>
      <c r="L14" s="36"/>
      <c r="M14" s="118"/>
      <c r="N14" s="119"/>
      <c r="O14" s="119"/>
      <c r="P14" s="119"/>
      <c r="Q14" s="119"/>
      <c r="R14" s="119"/>
      <c r="S14" s="119"/>
      <c r="T14" s="119"/>
      <c r="U14" s="119"/>
      <c r="V14" s="120"/>
      <c r="W14" s="14"/>
    </row>
    <row r="15" spans="1:76" ht="40.5" customHeight="1" x14ac:dyDescent="0.25">
      <c r="A15" s="65"/>
      <c r="B15" s="67"/>
      <c r="C15" s="67"/>
      <c r="D15" s="9" t="s">
        <v>4</v>
      </c>
      <c r="E15" s="33">
        <v>6645.5</v>
      </c>
      <c r="F15" s="32">
        <v>6645.5</v>
      </c>
      <c r="G15" s="16">
        <f>F15/E15*100</f>
        <v>100</v>
      </c>
      <c r="H15" s="36"/>
      <c r="I15" s="36"/>
      <c r="J15" s="36"/>
      <c r="K15" s="36"/>
      <c r="L15" s="36"/>
      <c r="M15" s="118"/>
      <c r="N15" s="119"/>
      <c r="O15" s="119"/>
      <c r="P15" s="119"/>
      <c r="Q15" s="119"/>
      <c r="R15" s="119"/>
      <c r="S15" s="119"/>
      <c r="T15" s="119"/>
      <c r="U15" s="119"/>
      <c r="V15" s="120"/>
      <c r="W15" s="14"/>
    </row>
    <row r="16" spans="1:76" ht="116.25" customHeight="1" thickBot="1" x14ac:dyDescent="0.3">
      <c r="A16" s="68"/>
      <c r="B16" s="69"/>
      <c r="C16" s="69"/>
      <c r="D16" s="6" t="str">
        <f>[1]Лист1!$C$14</f>
        <v>Бюджет городских поселений</v>
      </c>
      <c r="E16" s="40">
        <v>28484.6</v>
      </c>
      <c r="F16" s="35">
        <v>17365.099999999999</v>
      </c>
      <c r="G16" s="17">
        <f>F16/E16*100</f>
        <v>60.963116912296464</v>
      </c>
      <c r="H16" s="36"/>
      <c r="I16" s="36"/>
      <c r="J16" s="36"/>
      <c r="K16" s="36"/>
      <c r="L16" s="36"/>
      <c r="M16" s="121"/>
      <c r="N16" s="122"/>
      <c r="O16" s="122"/>
      <c r="P16" s="122"/>
      <c r="Q16" s="122"/>
      <c r="R16" s="122"/>
      <c r="S16" s="122"/>
      <c r="T16" s="122"/>
      <c r="U16" s="122"/>
      <c r="V16" s="123"/>
      <c r="W16" s="14"/>
    </row>
    <row r="17" spans="1:23" ht="27.75" customHeight="1" x14ac:dyDescent="0.25">
      <c r="A17" s="64">
        <v>4</v>
      </c>
      <c r="B17" s="66" t="s">
        <v>20</v>
      </c>
      <c r="C17" s="127" t="s">
        <v>10</v>
      </c>
      <c r="D17" s="11" t="s">
        <v>1</v>
      </c>
      <c r="E17" s="30">
        <f>E18+E19+E20</f>
        <v>30.8</v>
      </c>
      <c r="F17" s="30">
        <f>F18+F19+F20</f>
        <v>14</v>
      </c>
      <c r="G17" s="15">
        <f t="shared" ref="G17:G21" si="1">F17/E17*100</f>
        <v>45.454545454545453</v>
      </c>
      <c r="H17" s="36" t="s">
        <v>16</v>
      </c>
      <c r="I17" s="36"/>
      <c r="J17" s="36"/>
      <c r="K17" s="36"/>
      <c r="L17" s="36"/>
      <c r="M17" s="83" t="s">
        <v>38</v>
      </c>
      <c r="N17" s="84"/>
      <c r="O17" s="84"/>
      <c r="P17" s="84"/>
      <c r="Q17" s="84"/>
      <c r="R17" s="84"/>
      <c r="S17" s="84"/>
      <c r="T17" s="84"/>
      <c r="U17" s="84"/>
      <c r="V17" s="84"/>
      <c r="W17" s="14"/>
    </row>
    <row r="18" spans="1:23" ht="24" customHeight="1" x14ac:dyDescent="0.25">
      <c r="A18" s="65"/>
      <c r="B18" s="67"/>
      <c r="C18" s="128"/>
      <c r="D18" s="9" t="s">
        <v>15</v>
      </c>
      <c r="E18" s="41">
        <v>0</v>
      </c>
      <c r="F18" s="41">
        <v>0</v>
      </c>
      <c r="G18" s="16">
        <v>0</v>
      </c>
      <c r="H18" s="36"/>
      <c r="I18" s="36"/>
      <c r="J18" s="36"/>
      <c r="K18" s="36"/>
      <c r="L18" s="36"/>
      <c r="M18" s="85"/>
      <c r="N18" s="86"/>
      <c r="O18" s="86"/>
      <c r="P18" s="86"/>
      <c r="Q18" s="86"/>
      <c r="R18" s="86"/>
      <c r="S18" s="86"/>
      <c r="T18" s="86"/>
      <c r="U18" s="86"/>
      <c r="V18" s="86"/>
      <c r="W18" s="14"/>
    </row>
    <row r="19" spans="1:23" ht="33" customHeight="1" x14ac:dyDescent="0.25">
      <c r="A19" s="65"/>
      <c r="B19" s="67"/>
      <c r="C19" s="128"/>
      <c r="D19" s="9" t="s">
        <v>4</v>
      </c>
      <c r="E19" s="42">
        <v>24.6</v>
      </c>
      <c r="F19" s="32">
        <v>11.2</v>
      </c>
      <c r="G19" s="16">
        <f t="shared" si="1"/>
        <v>45.528455284552841</v>
      </c>
      <c r="H19" s="36"/>
      <c r="I19" s="36"/>
      <c r="J19" s="36"/>
      <c r="K19" s="36"/>
      <c r="L19" s="36"/>
      <c r="M19" s="85"/>
      <c r="N19" s="86"/>
      <c r="O19" s="86"/>
      <c r="P19" s="86"/>
      <c r="Q19" s="86"/>
      <c r="R19" s="86"/>
      <c r="S19" s="86"/>
      <c r="T19" s="86"/>
      <c r="U19" s="86"/>
      <c r="V19" s="86"/>
      <c r="W19" s="14"/>
    </row>
    <row r="20" spans="1:23" ht="33" customHeight="1" thickBot="1" x14ac:dyDescent="0.3">
      <c r="A20" s="68"/>
      <c r="B20" s="69"/>
      <c r="C20" s="129"/>
      <c r="D20" s="8" t="str">
        <f>[1]Лист1!$C$14</f>
        <v>Бюджет городских поселений</v>
      </c>
      <c r="E20" s="43">
        <v>6.2</v>
      </c>
      <c r="F20" s="44">
        <v>2.8</v>
      </c>
      <c r="G20" s="20">
        <f t="shared" si="1"/>
        <v>45.161290322580641</v>
      </c>
      <c r="H20" s="36"/>
      <c r="I20" s="36"/>
      <c r="J20" s="36"/>
      <c r="K20" s="36"/>
      <c r="L20" s="36"/>
      <c r="M20" s="87"/>
      <c r="N20" s="88"/>
      <c r="O20" s="88"/>
      <c r="P20" s="88"/>
      <c r="Q20" s="88"/>
      <c r="R20" s="88"/>
      <c r="S20" s="88"/>
      <c r="T20" s="88"/>
      <c r="U20" s="88"/>
      <c r="V20" s="88"/>
      <c r="W20" s="14"/>
    </row>
    <row r="21" spans="1:23" ht="27" customHeight="1" x14ac:dyDescent="0.25">
      <c r="A21" s="124">
        <v>5</v>
      </c>
      <c r="B21" s="66" t="s">
        <v>21</v>
      </c>
      <c r="C21" s="66" t="s">
        <v>11</v>
      </c>
      <c r="D21" s="11" t="s">
        <v>1</v>
      </c>
      <c r="E21" s="30">
        <f>E22+E23+E24</f>
        <v>9077.1</v>
      </c>
      <c r="F21" s="30">
        <f>F22+F23+F24</f>
        <v>7681</v>
      </c>
      <c r="G21" s="15">
        <f t="shared" si="1"/>
        <v>84.619537076819682</v>
      </c>
      <c r="H21" s="36"/>
      <c r="I21" s="45"/>
      <c r="J21" s="36"/>
      <c r="K21" s="36"/>
      <c r="L21" s="36"/>
      <c r="M21" s="99" t="s">
        <v>45</v>
      </c>
      <c r="N21" s="100"/>
      <c r="O21" s="100"/>
      <c r="P21" s="100"/>
      <c r="Q21" s="100"/>
      <c r="R21" s="100"/>
      <c r="S21" s="100"/>
      <c r="T21" s="100"/>
      <c r="U21" s="100"/>
      <c r="V21" s="100"/>
      <c r="W21" s="14"/>
    </row>
    <row r="22" spans="1:23" ht="27.75" customHeight="1" x14ac:dyDescent="0.25">
      <c r="A22" s="125"/>
      <c r="B22" s="67"/>
      <c r="C22" s="67"/>
      <c r="D22" s="9" t="s">
        <v>15</v>
      </c>
      <c r="E22" s="32">
        <v>0</v>
      </c>
      <c r="F22" s="32">
        <v>0</v>
      </c>
      <c r="G22" s="16">
        <v>0</v>
      </c>
      <c r="H22" s="36"/>
      <c r="I22" s="36"/>
      <c r="J22" s="36"/>
      <c r="K22" s="36"/>
      <c r="L22" s="36"/>
      <c r="M22" s="101"/>
      <c r="N22" s="102"/>
      <c r="O22" s="102"/>
      <c r="P22" s="102"/>
      <c r="Q22" s="102"/>
      <c r="R22" s="102"/>
      <c r="S22" s="102"/>
      <c r="T22" s="102"/>
      <c r="U22" s="102"/>
      <c r="V22" s="102"/>
      <c r="W22" s="14"/>
    </row>
    <row r="23" spans="1:23" ht="34.5" customHeight="1" x14ac:dyDescent="0.25">
      <c r="A23" s="125"/>
      <c r="B23" s="67"/>
      <c r="C23" s="67"/>
      <c r="D23" s="9" t="s">
        <v>4</v>
      </c>
      <c r="E23" s="46">
        <v>0</v>
      </c>
      <c r="F23" s="47">
        <v>0</v>
      </c>
      <c r="G23" s="16">
        <v>0</v>
      </c>
      <c r="H23" s="36"/>
      <c r="I23" s="36"/>
      <c r="J23" s="36"/>
      <c r="K23" s="36"/>
      <c r="L23" s="36"/>
      <c r="M23" s="101"/>
      <c r="N23" s="102"/>
      <c r="O23" s="102"/>
      <c r="P23" s="102"/>
      <c r="Q23" s="102"/>
      <c r="R23" s="102"/>
      <c r="S23" s="102"/>
      <c r="T23" s="102"/>
      <c r="U23" s="102"/>
      <c r="V23" s="102"/>
      <c r="W23" s="14"/>
    </row>
    <row r="24" spans="1:23" ht="33" customHeight="1" thickBot="1" x14ac:dyDescent="0.3">
      <c r="A24" s="126"/>
      <c r="B24" s="69"/>
      <c r="C24" s="69"/>
      <c r="D24" s="10" t="str">
        <f>[1]Лист1!$C$14</f>
        <v>Бюджет городских поселений</v>
      </c>
      <c r="E24" s="48">
        <v>9077.1</v>
      </c>
      <c r="F24" s="49">
        <v>7681</v>
      </c>
      <c r="G24" s="21">
        <f>F24/E24*100</f>
        <v>84.619537076819682</v>
      </c>
      <c r="H24" s="36"/>
      <c r="I24" s="36"/>
      <c r="J24" s="36"/>
      <c r="K24" s="36"/>
      <c r="L24" s="36"/>
      <c r="M24" s="103"/>
      <c r="N24" s="104"/>
      <c r="O24" s="104"/>
      <c r="P24" s="104"/>
      <c r="Q24" s="104"/>
      <c r="R24" s="104"/>
      <c r="S24" s="104"/>
      <c r="T24" s="104"/>
      <c r="U24" s="104"/>
      <c r="V24" s="104"/>
      <c r="W24" s="14"/>
    </row>
    <row r="25" spans="1:23" ht="29.25" customHeight="1" x14ac:dyDescent="0.25">
      <c r="A25" s="64">
        <v>6</v>
      </c>
      <c r="B25" s="66" t="s">
        <v>22</v>
      </c>
      <c r="C25" s="66" t="s">
        <v>13</v>
      </c>
      <c r="D25" s="11" t="s">
        <v>1</v>
      </c>
      <c r="E25" s="50">
        <f>E26+E27+E28+E29</f>
        <v>51917.7</v>
      </c>
      <c r="F25" s="30">
        <f>F26+F27+F28+F29</f>
        <v>37414.699999999997</v>
      </c>
      <c r="G25" s="15">
        <f>F25/E25*100</f>
        <v>72.065403513637932</v>
      </c>
      <c r="H25" s="36"/>
      <c r="I25" s="36"/>
      <c r="J25" s="36"/>
      <c r="K25" s="36"/>
      <c r="L25" s="36"/>
      <c r="M25" s="114" t="s">
        <v>42</v>
      </c>
      <c r="N25" s="84"/>
      <c r="O25" s="84"/>
      <c r="P25" s="84"/>
      <c r="Q25" s="84"/>
      <c r="R25" s="84"/>
      <c r="S25" s="84"/>
      <c r="T25" s="84"/>
      <c r="U25" s="84"/>
      <c r="V25" s="84"/>
      <c r="W25" s="14"/>
    </row>
    <row r="26" spans="1:23" ht="31.5" customHeight="1" x14ac:dyDescent="0.25">
      <c r="A26" s="65"/>
      <c r="B26" s="67"/>
      <c r="C26" s="67"/>
      <c r="D26" s="9" t="s">
        <v>15</v>
      </c>
      <c r="E26" s="32">
        <v>0</v>
      </c>
      <c r="F26" s="32">
        <v>0</v>
      </c>
      <c r="G26" s="16">
        <v>0</v>
      </c>
      <c r="H26" s="36"/>
      <c r="I26" s="36"/>
      <c r="J26" s="36"/>
      <c r="K26" s="36"/>
      <c r="L26" s="36"/>
      <c r="M26" s="85"/>
      <c r="N26" s="86"/>
      <c r="O26" s="86"/>
      <c r="P26" s="86"/>
      <c r="Q26" s="86"/>
      <c r="R26" s="86"/>
      <c r="S26" s="86"/>
      <c r="T26" s="86"/>
      <c r="U26" s="86"/>
      <c r="V26" s="86"/>
      <c r="W26" s="14"/>
    </row>
    <row r="27" spans="1:23" ht="35.25" customHeight="1" x14ac:dyDescent="0.25">
      <c r="A27" s="65"/>
      <c r="B27" s="67"/>
      <c r="C27" s="67"/>
      <c r="D27" s="9" t="s">
        <v>4</v>
      </c>
      <c r="E27" s="51">
        <v>0</v>
      </c>
      <c r="F27" s="32">
        <v>0</v>
      </c>
      <c r="G27" s="16">
        <v>0</v>
      </c>
      <c r="H27" s="36"/>
      <c r="I27" s="36"/>
      <c r="J27" s="36"/>
      <c r="K27" s="36"/>
      <c r="L27" s="36"/>
      <c r="M27" s="85"/>
      <c r="N27" s="86"/>
      <c r="O27" s="86"/>
      <c r="P27" s="86"/>
      <c r="Q27" s="86"/>
      <c r="R27" s="86"/>
      <c r="S27" s="86"/>
      <c r="T27" s="86"/>
      <c r="U27" s="86"/>
      <c r="V27" s="86"/>
      <c r="W27" s="14"/>
    </row>
    <row r="28" spans="1:23" ht="35.25" customHeight="1" x14ac:dyDescent="0.25">
      <c r="A28" s="65"/>
      <c r="B28" s="67"/>
      <c r="C28" s="67"/>
      <c r="D28" s="60" t="s">
        <v>39</v>
      </c>
      <c r="E28" s="33">
        <v>22381.3</v>
      </c>
      <c r="F28" s="41">
        <v>22364.400000000001</v>
      </c>
      <c r="G28" s="19">
        <f>F28/E28*100</f>
        <v>99.92449053450872</v>
      </c>
      <c r="H28" s="36"/>
      <c r="I28" s="36"/>
      <c r="J28" s="36"/>
      <c r="K28" s="36"/>
      <c r="L28" s="36"/>
      <c r="M28" s="85"/>
      <c r="N28" s="86"/>
      <c r="O28" s="86"/>
      <c r="P28" s="86"/>
      <c r="Q28" s="86"/>
      <c r="R28" s="86"/>
      <c r="S28" s="86"/>
      <c r="T28" s="86"/>
      <c r="U28" s="86"/>
      <c r="V28" s="86"/>
      <c r="W28" s="14"/>
    </row>
    <row r="29" spans="1:23" ht="95.25" customHeight="1" thickBot="1" x14ac:dyDescent="0.3">
      <c r="A29" s="68"/>
      <c r="B29" s="69"/>
      <c r="C29" s="69"/>
      <c r="D29" s="10" t="str">
        <f>$D$24</f>
        <v>Бюджет городских поселений</v>
      </c>
      <c r="E29" s="52">
        <v>29536.400000000001</v>
      </c>
      <c r="F29" s="49">
        <v>15050.3</v>
      </c>
      <c r="G29" s="21">
        <f>F29/E29*100</f>
        <v>50.95509269917796</v>
      </c>
      <c r="H29" s="36"/>
      <c r="I29" s="36"/>
      <c r="J29" s="36"/>
      <c r="K29" s="36"/>
      <c r="L29" s="36"/>
      <c r="M29" s="87"/>
      <c r="N29" s="88"/>
      <c r="O29" s="88"/>
      <c r="P29" s="88"/>
      <c r="Q29" s="88"/>
      <c r="R29" s="88"/>
      <c r="S29" s="88"/>
      <c r="T29" s="88"/>
      <c r="U29" s="88"/>
      <c r="V29" s="88"/>
      <c r="W29" s="14"/>
    </row>
    <row r="30" spans="1:23" ht="35.25" customHeight="1" x14ac:dyDescent="0.25">
      <c r="A30" s="64">
        <v>7</v>
      </c>
      <c r="B30" s="66" t="s">
        <v>23</v>
      </c>
      <c r="C30" s="66" t="s">
        <v>9</v>
      </c>
      <c r="D30" s="11" t="s">
        <v>1</v>
      </c>
      <c r="E30" s="30">
        <f>E31+E32+E33</f>
        <v>37115.5</v>
      </c>
      <c r="F30" s="30">
        <f>F31+F32+F33</f>
        <v>22519.8</v>
      </c>
      <c r="G30" s="15">
        <f>F30/E30*100</f>
        <v>60.67492018159529</v>
      </c>
      <c r="H30" s="36"/>
      <c r="I30" s="36"/>
      <c r="J30" s="36"/>
      <c r="K30" s="36"/>
      <c r="L30" s="36"/>
      <c r="M30" s="99" t="s">
        <v>44</v>
      </c>
      <c r="N30" s="100"/>
      <c r="O30" s="100"/>
      <c r="P30" s="100"/>
      <c r="Q30" s="100"/>
      <c r="R30" s="100"/>
      <c r="S30" s="100"/>
      <c r="T30" s="100"/>
      <c r="U30" s="100"/>
      <c r="V30" s="100"/>
      <c r="W30" s="14"/>
    </row>
    <row r="31" spans="1:23" ht="34.5" customHeight="1" x14ac:dyDescent="0.25">
      <c r="A31" s="65"/>
      <c r="B31" s="67"/>
      <c r="C31" s="67"/>
      <c r="D31" s="9" t="s">
        <v>15</v>
      </c>
      <c r="E31" s="32">
        <v>0</v>
      </c>
      <c r="F31" s="32">
        <v>0</v>
      </c>
      <c r="G31" s="16">
        <v>0</v>
      </c>
      <c r="H31" s="36"/>
      <c r="I31" s="36"/>
      <c r="J31" s="36"/>
      <c r="K31" s="36"/>
      <c r="L31" s="36"/>
      <c r="M31" s="101"/>
      <c r="N31" s="102"/>
      <c r="O31" s="102"/>
      <c r="P31" s="102"/>
      <c r="Q31" s="102"/>
      <c r="R31" s="102"/>
      <c r="S31" s="102"/>
      <c r="T31" s="102"/>
      <c r="U31" s="102"/>
      <c r="V31" s="102"/>
      <c r="W31" s="14"/>
    </row>
    <row r="32" spans="1:23" ht="34.5" customHeight="1" x14ac:dyDescent="0.25">
      <c r="A32" s="65"/>
      <c r="B32" s="67"/>
      <c r="C32" s="67"/>
      <c r="D32" s="9" t="s">
        <v>4</v>
      </c>
      <c r="E32" s="32">
        <v>0</v>
      </c>
      <c r="F32" s="32">
        <v>0</v>
      </c>
      <c r="G32" s="16">
        <v>0</v>
      </c>
      <c r="H32" s="36"/>
      <c r="I32" s="36"/>
      <c r="J32" s="36"/>
      <c r="K32" s="36"/>
      <c r="L32" s="36"/>
      <c r="M32" s="101"/>
      <c r="N32" s="102"/>
      <c r="O32" s="102"/>
      <c r="P32" s="102"/>
      <c r="Q32" s="102"/>
      <c r="R32" s="102"/>
      <c r="S32" s="102"/>
      <c r="T32" s="102"/>
      <c r="U32" s="102"/>
      <c r="V32" s="102"/>
      <c r="W32" s="14"/>
    </row>
    <row r="33" spans="1:23" ht="213" customHeight="1" thickBot="1" x14ac:dyDescent="0.3">
      <c r="A33" s="68"/>
      <c r="B33" s="69"/>
      <c r="C33" s="69"/>
      <c r="D33" s="6" t="str">
        <f>[1]Лист1!$C$14</f>
        <v>Бюджет городских поселений</v>
      </c>
      <c r="E33" s="40">
        <v>37115.5</v>
      </c>
      <c r="F33" s="35">
        <v>22519.8</v>
      </c>
      <c r="G33" s="17">
        <f>F33/E33*100</f>
        <v>60.67492018159529</v>
      </c>
      <c r="H33" s="36"/>
      <c r="I33" s="36"/>
      <c r="J33" s="36"/>
      <c r="K33" s="36"/>
      <c r="L33" s="36"/>
      <c r="M33" s="103"/>
      <c r="N33" s="104"/>
      <c r="O33" s="104"/>
      <c r="P33" s="104"/>
      <c r="Q33" s="104"/>
      <c r="R33" s="104"/>
      <c r="S33" s="104"/>
      <c r="T33" s="104"/>
      <c r="U33" s="104"/>
      <c r="V33" s="104"/>
      <c r="W33" s="14"/>
    </row>
    <row r="34" spans="1:23" ht="28.5" customHeight="1" x14ac:dyDescent="0.25">
      <c r="A34" s="64">
        <v>8</v>
      </c>
      <c r="B34" s="66" t="s">
        <v>24</v>
      </c>
      <c r="C34" s="66" t="s">
        <v>9</v>
      </c>
      <c r="D34" s="11" t="s">
        <v>1</v>
      </c>
      <c r="E34" s="30">
        <f>E35+E36+E37</f>
        <v>4844.6000000000004</v>
      </c>
      <c r="F34" s="30">
        <f>F35+F36+F37</f>
        <v>4844</v>
      </c>
      <c r="G34" s="15">
        <f>F34/E34*100</f>
        <v>99.987615076580099</v>
      </c>
      <c r="H34" s="36"/>
      <c r="I34" s="36"/>
      <c r="J34" s="36"/>
      <c r="K34" s="36"/>
      <c r="L34" s="36"/>
      <c r="M34" s="83" t="s">
        <v>43</v>
      </c>
      <c r="N34" s="84"/>
      <c r="O34" s="84"/>
      <c r="P34" s="84"/>
      <c r="Q34" s="84"/>
      <c r="R34" s="84"/>
      <c r="S34" s="84"/>
      <c r="T34" s="84"/>
      <c r="U34" s="84"/>
      <c r="V34" s="84"/>
      <c r="W34" s="14"/>
    </row>
    <row r="35" spans="1:23" ht="25.5" customHeight="1" x14ac:dyDescent="0.25">
      <c r="A35" s="65"/>
      <c r="B35" s="67"/>
      <c r="C35" s="67"/>
      <c r="D35" s="9" t="s">
        <v>15</v>
      </c>
      <c r="E35" s="32">
        <v>0</v>
      </c>
      <c r="F35" s="32">
        <v>0</v>
      </c>
      <c r="G35" s="16">
        <v>0</v>
      </c>
      <c r="H35" s="36"/>
      <c r="I35" s="36"/>
      <c r="J35" s="36"/>
      <c r="K35" s="36"/>
      <c r="L35" s="36"/>
      <c r="M35" s="85"/>
      <c r="N35" s="86"/>
      <c r="O35" s="86"/>
      <c r="P35" s="86"/>
      <c r="Q35" s="86"/>
      <c r="R35" s="86"/>
      <c r="S35" s="86"/>
      <c r="T35" s="86"/>
      <c r="U35" s="86"/>
      <c r="V35" s="86"/>
      <c r="W35" s="14"/>
    </row>
    <row r="36" spans="1:23" ht="33.75" customHeight="1" x14ac:dyDescent="0.25">
      <c r="A36" s="65"/>
      <c r="B36" s="67"/>
      <c r="C36" s="67"/>
      <c r="D36" s="9" t="s">
        <v>4</v>
      </c>
      <c r="E36" s="33">
        <v>0</v>
      </c>
      <c r="F36" s="32">
        <v>0</v>
      </c>
      <c r="G36" s="16">
        <v>0</v>
      </c>
      <c r="H36" s="36"/>
      <c r="I36" s="36"/>
      <c r="J36" s="36"/>
      <c r="K36" s="36"/>
      <c r="L36" s="36"/>
      <c r="M36" s="85"/>
      <c r="N36" s="86"/>
      <c r="O36" s="86"/>
      <c r="P36" s="86"/>
      <c r="Q36" s="86"/>
      <c r="R36" s="86"/>
      <c r="S36" s="86"/>
      <c r="T36" s="86"/>
      <c r="U36" s="86"/>
      <c r="V36" s="86"/>
      <c r="W36" s="14"/>
    </row>
    <row r="37" spans="1:23" ht="33.75" customHeight="1" thickBot="1" x14ac:dyDescent="0.3">
      <c r="A37" s="65"/>
      <c r="B37" s="67"/>
      <c r="C37" s="67"/>
      <c r="D37" s="10" t="str">
        <f>$D$24</f>
        <v>Бюджет городских поселений</v>
      </c>
      <c r="E37" s="51">
        <v>4844.6000000000004</v>
      </c>
      <c r="F37" s="41">
        <v>4844</v>
      </c>
      <c r="G37" s="19">
        <f>F37/E37*100</f>
        <v>99.987615076580099</v>
      </c>
      <c r="H37" s="36"/>
      <c r="I37" s="36"/>
      <c r="J37" s="36"/>
      <c r="K37" s="36"/>
      <c r="L37" s="36"/>
      <c r="M37" s="85"/>
      <c r="N37" s="86"/>
      <c r="O37" s="86"/>
      <c r="P37" s="86"/>
      <c r="Q37" s="86"/>
      <c r="R37" s="86"/>
      <c r="S37" s="86"/>
      <c r="T37" s="86"/>
      <c r="U37" s="86"/>
      <c r="V37" s="86"/>
      <c r="W37" s="14"/>
    </row>
    <row r="38" spans="1:23" ht="25.5" customHeight="1" x14ac:dyDescent="0.25">
      <c r="A38" s="64">
        <v>9</v>
      </c>
      <c r="B38" s="66" t="s">
        <v>25</v>
      </c>
      <c r="C38" s="66" t="s">
        <v>26</v>
      </c>
      <c r="D38" s="11" t="s">
        <v>1</v>
      </c>
      <c r="E38" s="30">
        <f>E39+E40+E41</f>
        <v>700</v>
      </c>
      <c r="F38" s="30">
        <f>F39+F40+F41</f>
        <v>609.79999999999995</v>
      </c>
      <c r="G38" s="15">
        <f>F38/E38*100</f>
        <v>87.114285714285714</v>
      </c>
      <c r="H38" s="36"/>
      <c r="I38" s="36"/>
      <c r="J38" s="36"/>
      <c r="K38" s="36"/>
      <c r="L38" s="36"/>
      <c r="M38" s="83" t="s">
        <v>33</v>
      </c>
      <c r="N38" s="84"/>
      <c r="O38" s="84"/>
      <c r="P38" s="84"/>
      <c r="Q38" s="84"/>
      <c r="R38" s="84"/>
      <c r="S38" s="84"/>
      <c r="T38" s="84"/>
      <c r="U38" s="84"/>
      <c r="V38" s="84"/>
      <c r="W38" s="14"/>
    </row>
    <row r="39" spans="1:23" ht="27.75" customHeight="1" x14ac:dyDescent="0.25">
      <c r="A39" s="65"/>
      <c r="B39" s="67"/>
      <c r="C39" s="67"/>
      <c r="D39" s="9" t="s">
        <v>15</v>
      </c>
      <c r="E39" s="32">
        <v>0</v>
      </c>
      <c r="F39" s="32">
        <v>0</v>
      </c>
      <c r="G39" s="16">
        <v>0</v>
      </c>
      <c r="H39" s="36"/>
      <c r="I39" s="36"/>
      <c r="J39" s="36"/>
      <c r="K39" s="36"/>
      <c r="L39" s="36"/>
      <c r="M39" s="85"/>
      <c r="N39" s="86"/>
      <c r="O39" s="86"/>
      <c r="P39" s="86"/>
      <c r="Q39" s="86"/>
      <c r="R39" s="86"/>
      <c r="S39" s="86"/>
      <c r="T39" s="86"/>
      <c r="U39" s="86"/>
      <c r="V39" s="86"/>
      <c r="W39" s="14"/>
    </row>
    <row r="40" spans="1:23" ht="37.5" customHeight="1" x14ac:dyDescent="0.25">
      <c r="A40" s="65"/>
      <c r="B40" s="67"/>
      <c r="C40" s="67"/>
      <c r="D40" s="9" t="s">
        <v>4</v>
      </c>
      <c r="E40" s="51">
        <v>0</v>
      </c>
      <c r="F40" s="32">
        <v>0</v>
      </c>
      <c r="G40" s="16">
        <v>0</v>
      </c>
      <c r="H40" s="36"/>
      <c r="I40" s="36"/>
      <c r="J40" s="36"/>
      <c r="K40" s="36"/>
      <c r="L40" s="36"/>
      <c r="M40" s="85"/>
      <c r="N40" s="86"/>
      <c r="O40" s="86"/>
      <c r="P40" s="86"/>
      <c r="Q40" s="86"/>
      <c r="R40" s="86"/>
      <c r="S40" s="86"/>
      <c r="T40" s="86"/>
      <c r="U40" s="86"/>
      <c r="V40" s="86"/>
      <c r="W40" s="14"/>
    </row>
    <row r="41" spans="1:23" ht="33.75" customHeight="1" thickBot="1" x14ac:dyDescent="0.3">
      <c r="A41" s="68"/>
      <c r="B41" s="69"/>
      <c r="C41" s="69"/>
      <c r="D41" s="10" t="str">
        <f>$D$24</f>
        <v>Бюджет городских поселений</v>
      </c>
      <c r="E41" s="49">
        <v>700</v>
      </c>
      <c r="F41" s="49">
        <v>609.79999999999995</v>
      </c>
      <c r="G41" s="21">
        <f>F41/E41*100</f>
        <v>87.114285714285714</v>
      </c>
      <c r="H41" s="36"/>
      <c r="I41" s="36"/>
      <c r="J41" s="36"/>
      <c r="K41" s="36"/>
      <c r="L41" s="36"/>
      <c r="M41" s="87"/>
      <c r="N41" s="88"/>
      <c r="O41" s="88"/>
      <c r="P41" s="88"/>
      <c r="Q41" s="88"/>
      <c r="R41" s="88"/>
      <c r="S41" s="88"/>
      <c r="T41" s="88"/>
      <c r="U41" s="88"/>
      <c r="V41" s="88"/>
      <c r="W41" s="14"/>
    </row>
    <row r="42" spans="1:23" ht="27.75" customHeight="1" x14ac:dyDescent="0.25">
      <c r="A42" s="64">
        <v>10</v>
      </c>
      <c r="B42" s="66" t="s">
        <v>27</v>
      </c>
      <c r="C42" s="66" t="s">
        <v>28</v>
      </c>
      <c r="D42" s="11" t="s">
        <v>1</v>
      </c>
      <c r="E42" s="30">
        <f>E43+E44+E45</f>
        <v>0</v>
      </c>
      <c r="F42" s="30">
        <f>F43+F44+F45</f>
        <v>0</v>
      </c>
      <c r="G42" s="15">
        <v>0</v>
      </c>
      <c r="H42" s="36"/>
      <c r="I42" s="36"/>
      <c r="J42" s="36"/>
      <c r="K42" s="36"/>
      <c r="L42" s="36"/>
      <c r="M42" s="83"/>
      <c r="N42" s="84"/>
      <c r="O42" s="84"/>
      <c r="P42" s="84"/>
      <c r="Q42" s="84"/>
      <c r="R42" s="84"/>
      <c r="S42" s="84"/>
      <c r="T42" s="84"/>
      <c r="U42" s="84"/>
      <c r="V42" s="84"/>
      <c r="W42" s="14"/>
    </row>
    <row r="43" spans="1:23" ht="25.5" customHeight="1" x14ac:dyDescent="0.25">
      <c r="A43" s="65"/>
      <c r="B43" s="67"/>
      <c r="C43" s="67"/>
      <c r="D43" s="9" t="s">
        <v>15</v>
      </c>
      <c r="E43" s="32">
        <v>0</v>
      </c>
      <c r="F43" s="32">
        <v>0</v>
      </c>
      <c r="G43" s="16">
        <v>0</v>
      </c>
      <c r="H43" s="36"/>
      <c r="I43" s="36"/>
      <c r="J43" s="36"/>
      <c r="K43" s="36"/>
      <c r="L43" s="36"/>
      <c r="M43" s="85"/>
      <c r="N43" s="86"/>
      <c r="O43" s="86"/>
      <c r="P43" s="86"/>
      <c r="Q43" s="86"/>
      <c r="R43" s="86"/>
      <c r="S43" s="86"/>
      <c r="T43" s="86"/>
      <c r="U43" s="86"/>
      <c r="V43" s="86"/>
      <c r="W43" s="14"/>
    </row>
    <row r="44" spans="1:23" ht="35.25" customHeight="1" x14ac:dyDescent="0.25">
      <c r="A44" s="65"/>
      <c r="B44" s="67"/>
      <c r="C44" s="67"/>
      <c r="D44" s="9" t="s">
        <v>4</v>
      </c>
      <c r="E44" s="51">
        <v>0</v>
      </c>
      <c r="F44" s="32">
        <v>0</v>
      </c>
      <c r="G44" s="16">
        <v>0</v>
      </c>
      <c r="H44" s="36"/>
      <c r="I44" s="36"/>
      <c r="J44" s="36"/>
      <c r="K44" s="36"/>
      <c r="L44" s="36"/>
      <c r="M44" s="85"/>
      <c r="N44" s="86"/>
      <c r="O44" s="86"/>
      <c r="P44" s="86"/>
      <c r="Q44" s="86"/>
      <c r="R44" s="86"/>
      <c r="S44" s="86"/>
      <c r="T44" s="86"/>
      <c r="U44" s="86"/>
      <c r="V44" s="86"/>
      <c r="W44" s="14"/>
    </row>
    <row r="45" spans="1:23" ht="36" customHeight="1" thickBot="1" x14ac:dyDescent="0.3">
      <c r="A45" s="68"/>
      <c r="B45" s="69"/>
      <c r="C45" s="69"/>
      <c r="D45" s="10" t="str">
        <f>$D$41</f>
        <v>Бюджет городских поселений</v>
      </c>
      <c r="E45" s="53">
        <v>0</v>
      </c>
      <c r="F45" s="49">
        <v>0</v>
      </c>
      <c r="G45" s="21">
        <v>0</v>
      </c>
      <c r="H45" s="36"/>
      <c r="I45" s="36"/>
      <c r="J45" s="36"/>
      <c r="K45" s="36"/>
      <c r="L45" s="36"/>
      <c r="M45" s="87"/>
      <c r="N45" s="88"/>
      <c r="O45" s="88"/>
      <c r="P45" s="88"/>
      <c r="Q45" s="88"/>
      <c r="R45" s="88"/>
      <c r="S45" s="88"/>
      <c r="T45" s="88"/>
      <c r="U45" s="88"/>
      <c r="V45" s="88"/>
      <c r="W45" s="14"/>
    </row>
    <row r="46" spans="1:23" ht="27.75" customHeight="1" x14ac:dyDescent="0.25">
      <c r="A46" s="64">
        <v>11</v>
      </c>
      <c r="B46" s="66" t="s">
        <v>29</v>
      </c>
      <c r="C46" s="66" t="s">
        <v>14</v>
      </c>
      <c r="D46" s="12" t="s">
        <v>1</v>
      </c>
      <c r="E46" s="54">
        <f>E47+E48+E49</f>
        <v>3020.9</v>
      </c>
      <c r="F46" s="30">
        <f>F47+F48+F49</f>
        <v>2319.3000000000002</v>
      </c>
      <c r="G46" s="15">
        <f t="shared" ref="G46:G54" si="2">F46/E46*100</f>
        <v>76.775133238438869</v>
      </c>
      <c r="H46" s="36"/>
      <c r="I46" s="36"/>
      <c r="J46" s="36"/>
      <c r="K46" s="36"/>
      <c r="L46" s="36"/>
      <c r="M46" s="83" t="s">
        <v>40</v>
      </c>
      <c r="N46" s="84"/>
      <c r="O46" s="84"/>
      <c r="P46" s="84"/>
      <c r="Q46" s="84"/>
      <c r="R46" s="84"/>
      <c r="S46" s="84"/>
      <c r="T46" s="84"/>
      <c r="U46" s="84"/>
      <c r="V46" s="84"/>
      <c r="W46" s="14"/>
    </row>
    <row r="47" spans="1:23" ht="27.75" customHeight="1" x14ac:dyDescent="0.25">
      <c r="A47" s="65"/>
      <c r="B47" s="67"/>
      <c r="C47" s="67"/>
      <c r="D47" s="13" t="s">
        <v>15</v>
      </c>
      <c r="E47" s="55">
        <v>0</v>
      </c>
      <c r="F47" s="56">
        <v>0</v>
      </c>
      <c r="G47" s="22">
        <v>0</v>
      </c>
      <c r="H47" s="36"/>
      <c r="I47" s="36"/>
      <c r="J47" s="36"/>
      <c r="K47" s="36"/>
      <c r="L47" s="36"/>
      <c r="M47" s="85"/>
      <c r="N47" s="86"/>
      <c r="O47" s="86"/>
      <c r="P47" s="86"/>
      <c r="Q47" s="86"/>
      <c r="R47" s="86"/>
      <c r="S47" s="86"/>
      <c r="T47" s="86"/>
      <c r="U47" s="86"/>
      <c r="V47" s="86"/>
      <c r="W47" s="14"/>
    </row>
    <row r="48" spans="1:23" ht="57.75" customHeight="1" x14ac:dyDescent="0.25">
      <c r="A48" s="65"/>
      <c r="B48" s="67"/>
      <c r="C48" s="67"/>
      <c r="D48" s="13" t="s">
        <v>4</v>
      </c>
      <c r="E48" s="33">
        <v>0</v>
      </c>
      <c r="F48" s="32">
        <v>0</v>
      </c>
      <c r="G48" s="16">
        <v>0</v>
      </c>
      <c r="H48" s="36"/>
      <c r="I48" s="36"/>
      <c r="J48" s="36"/>
      <c r="K48" s="36"/>
      <c r="L48" s="36"/>
      <c r="M48" s="85"/>
      <c r="N48" s="86"/>
      <c r="O48" s="86"/>
      <c r="P48" s="86"/>
      <c r="Q48" s="86"/>
      <c r="R48" s="86"/>
      <c r="S48" s="86"/>
      <c r="T48" s="86"/>
      <c r="U48" s="86"/>
      <c r="V48" s="86"/>
      <c r="W48" s="14"/>
    </row>
    <row r="49" spans="1:23" ht="111" customHeight="1" thickBot="1" x14ac:dyDescent="0.3">
      <c r="A49" s="65"/>
      <c r="B49" s="67"/>
      <c r="C49" s="67"/>
      <c r="D49" s="6" t="str">
        <f>$D$24</f>
        <v>Бюджет городских поселений</v>
      </c>
      <c r="E49" s="43">
        <v>3020.9</v>
      </c>
      <c r="F49" s="61">
        <v>2319.3000000000002</v>
      </c>
      <c r="G49" s="62">
        <f>F49/E49*100</f>
        <v>76.775133238438869</v>
      </c>
      <c r="H49" s="36"/>
      <c r="I49" s="36"/>
      <c r="J49" s="36"/>
      <c r="K49" s="36"/>
      <c r="L49" s="36"/>
      <c r="M49" s="87"/>
      <c r="N49" s="88"/>
      <c r="O49" s="88"/>
      <c r="P49" s="88"/>
      <c r="Q49" s="88"/>
      <c r="R49" s="88"/>
      <c r="S49" s="88"/>
      <c r="T49" s="88"/>
      <c r="U49" s="88"/>
      <c r="V49" s="88"/>
      <c r="W49" s="14"/>
    </row>
    <row r="50" spans="1:23" ht="37.5" x14ac:dyDescent="0.25">
      <c r="A50" s="105" t="s">
        <v>3</v>
      </c>
      <c r="B50" s="106"/>
      <c r="C50" s="107"/>
      <c r="D50" s="57" t="s">
        <v>2</v>
      </c>
      <c r="E50" s="26">
        <f>E51+E52+E53+E54</f>
        <v>149627.6</v>
      </c>
      <c r="F50" s="25">
        <f>F51+F52+F53+F54</f>
        <v>105129.40000000001</v>
      </c>
      <c r="G50" s="23">
        <f t="shared" si="2"/>
        <v>70.260700565938379</v>
      </c>
      <c r="M50" s="93"/>
      <c r="N50" s="94"/>
      <c r="O50" s="94"/>
      <c r="P50" s="94"/>
      <c r="Q50" s="94"/>
      <c r="R50" s="94"/>
      <c r="S50" s="94"/>
      <c r="T50" s="94"/>
      <c r="U50" s="94"/>
      <c r="V50" s="94"/>
      <c r="W50" s="14"/>
    </row>
    <row r="51" spans="1:23" ht="37.5" x14ac:dyDescent="0.25">
      <c r="A51" s="108"/>
      <c r="B51" s="109"/>
      <c r="C51" s="110"/>
      <c r="D51" s="58" t="s">
        <v>15</v>
      </c>
      <c r="E51" s="26">
        <f>E6+E10+E14+E18+E22+E26+E31+E35+E39+E43+E47</f>
        <v>0</v>
      </c>
      <c r="F51" s="27">
        <f>F6+F10+F14+F18+F22+F26+F31+F35+F39+F43+F47</f>
        <v>0</v>
      </c>
      <c r="G51" s="24">
        <v>0</v>
      </c>
      <c r="M51" s="95"/>
      <c r="N51" s="96"/>
      <c r="O51" s="96"/>
      <c r="P51" s="96"/>
      <c r="Q51" s="96"/>
      <c r="R51" s="96"/>
      <c r="S51" s="96"/>
      <c r="T51" s="96"/>
      <c r="U51" s="96"/>
      <c r="V51" s="96"/>
      <c r="W51" s="14"/>
    </row>
    <row r="52" spans="1:23" ht="56.25" x14ac:dyDescent="0.25">
      <c r="A52" s="108"/>
      <c r="B52" s="109"/>
      <c r="C52" s="110"/>
      <c r="D52" s="58" t="s">
        <v>4</v>
      </c>
      <c r="E52" s="26">
        <f>E7+E11+E15+E19+E23+E27+E32+E36+E40+E44+E48</f>
        <v>9875.1</v>
      </c>
      <c r="F52" s="27">
        <f>F7+F11+F15+F19+F23+F32+F36+F40+F44+F48</f>
        <v>8644.1</v>
      </c>
      <c r="G52" s="24">
        <f t="shared" si="2"/>
        <v>87.534303450091642</v>
      </c>
      <c r="M52" s="95"/>
      <c r="N52" s="96"/>
      <c r="O52" s="96"/>
      <c r="P52" s="96"/>
      <c r="Q52" s="96"/>
      <c r="R52" s="96"/>
      <c r="S52" s="96"/>
      <c r="T52" s="96"/>
      <c r="U52" s="96"/>
      <c r="V52" s="96"/>
      <c r="W52" s="14"/>
    </row>
    <row r="53" spans="1:23" ht="28.5" customHeight="1" x14ac:dyDescent="0.25">
      <c r="A53" s="108"/>
      <c r="B53" s="109"/>
      <c r="C53" s="110"/>
      <c r="D53" s="63" t="s">
        <v>39</v>
      </c>
      <c r="E53" s="26">
        <f>E28</f>
        <v>22381.3</v>
      </c>
      <c r="F53" s="27">
        <f>F28</f>
        <v>22364.400000000001</v>
      </c>
      <c r="G53" s="24">
        <f>F53/E53*100</f>
        <v>99.92449053450872</v>
      </c>
      <c r="M53" s="95"/>
      <c r="N53" s="96"/>
      <c r="O53" s="96"/>
      <c r="P53" s="96"/>
      <c r="Q53" s="96"/>
      <c r="R53" s="96"/>
      <c r="S53" s="96"/>
      <c r="T53" s="96"/>
      <c r="U53" s="96"/>
      <c r="V53" s="96"/>
      <c r="W53" s="14"/>
    </row>
    <row r="54" spans="1:23" ht="48.75" customHeight="1" thickBot="1" x14ac:dyDescent="0.3">
      <c r="A54" s="111"/>
      <c r="B54" s="112"/>
      <c r="C54" s="113"/>
      <c r="D54" s="59" t="str">
        <f>$D$49</f>
        <v>Бюджет городских поселений</v>
      </c>
      <c r="E54" s="26">
        <f>E8+E12+E16+E20+E24+E29+E33+E37+E41+E45+E49</f>
        <v>117371.2</v>
      </c>
      <c r="F54" s="28">
        <f>F8+F12+F16+F20+F24+F29+F33+F37+F41+F45+F49</f>
        <v>74120.900000000009</v>
      </c>
      <c r="G54" s="29">
        <f t="shared" si="2"/>
        <v>63.150841092192991</v>
      </c>
      <c r="M54" s="97"/>
      <c r="N54" s="98"/>
      <c r="O54" s="98"/>
      <c r="P54" s="98"/>
      <c r="Q54" s="98"/>
      <c r="R54" s="98"/>
      <c r="S54" s="98"/>
      <c r="T54" s="98"/>
      <c r="U54" s="98"/>
      <c r="V54" s="98"/>
      <c r="W54" s="14"/>
    </row>
  </sheetData>
  <mergeCells count="54">
    <mergeCell ref="A50:C54"/>
    <mergeCell ref="M21:V24"/>
    <mergeCell ref="M25:V29"/>
    <mergeCell ref="M13:V16"/>
    <mergeCell ref="M17:V20"/>
    <mergeCell ref="A25:A29"/>
    <mergeCell ref="B25:B29"/>
    <mergeCell ref="A13:A16"/>
    <mergeCell ref="B13:B16"/>
    <mergeCell ref="B17:B20"/>
    <mergeCell ref="A17:A20"/>
    <mergeCell ref="A21:A24"/>
    <mergeCell ref="B21:B24"/>
    <mergeCell ref="C13:C16"/>
    <mergeCell ref="C17:C20"/>
    <mergeCell ref="C21:C24"/>
    <mergeCell ref="C25:C29"/>
    <mergeCell ref="A30:A33"/>
    <mergeCell ref="B30:B33"/>
    <mergeCell ref="M50:V54"/>
    <mergeCell ref="M46:V49"/>
    <mergeCell ref="M38:V41"/>
    <mergeCell ref="M42:V45"/>
    <mergeCell ref="M30:V33"/>
    <mergeCell ref="M34:V37"/>
    <mergeCell ref="C46:C49"/>
    <mergeCell ref="C30:C33"/>
    <mergeCell ref="C34:C37"/>
    <mergeCell ref="C38:C41"/>
    <mergeCell ref="C42:C45"/>
    <mergeCell ref="A46:A49"/>
    <mergeCell ref="B46:B49"/>
    <mergeCell ref="A5:A8"/>
    <mergeCell ref="B5:B8"/>
    <mergeCell ref="A3:A4"/>
    <mergeCell ref="A2:U2"/>
    <mergeCell ref="A9:A12"/>
    <mergeCell ref="B9:B12"/>
    <mergeCell ref="M3:V4"/>
    <mergeCell ref="M5:V8"/>
    <mergeCell ref="M9:V12"/>
    <mergeCell ref="C5:C8"/>
    <mergeCell ref="F3:G3"/>
    <mergeCell ref="D3:D4"/>
    <mergeCell ref="B3:B4"/>
    <mergeCell ref="E3:E4"/>
    <mergeCell ref="C3:C4"/>
    <mergeCell ref="C9:C12"/>
    <mergeCell ref="A34:A37"/>
    <mergeCell ref="B34:B37"/>
    <mergeCell ref="A38:A41"/>
    <mergeCell ref="B38:B41"/>
    <mergeCell ref="A42:A45"/>
    <mergeCell ref="B42:B45"/>
  </mergeCells>
  <phoneticPr fontId="0" type="noConversion"/>
  <printOptions horizontalCentered="1"/>
  <pageMargins left="0.19685039370078741" right="0.19685039370078741" top="0" bottom="0" header="0.19685039370078741" footer="0.11811023622047245"/>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Безряднова Татьяна Георшиевн</cp:lastModifiedBy>
  <cp:lastPrinted>2022-11-23T10:30:51Z</cp:lastPrinted>
  <dcterms:created xsi:type="dcterms:W3CDTF">2014-04-24T11:18:08Z</dcterms:created>
  <dcterms:modified xsi:type="dcterms:W3CDTF">2022-11-23T11:03:47Z</dcterms:modified>
</cp:coreProperties>
</file>