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90" windowWidth="13395" windowHeight="7140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M32" i="1" l="1"/>
  <c r="L32" i="1"/>
  <c r="J32" i="1"/>
  <c r="I32" i="1"/>
  <c r="G32" i="1"/>
  <c r="F32" i="1"/>
  <c r="E32" i="1"/>
  <c r="J42" i="1" l="1"/>
  <c r="I42" i="1"/>
  <c r="H42" i="1"/>
  <c r="G42" i="1"/>
  <c r="F42" i="1"/>
  <c r="E42" i="1"/>
  <c r="M42" i="1"/>
  <c r="L42" i="1"/>
  <c r="A60" i="1"/>
  <c r="M55" i="1" l="1"/>
  <c r="L55" i="1"/>
  <c r="K55" i="1"/>
  <c r="J55" i="1"/>
  <c r="I55" i="1"/>
  <c r="H55" i="1"/>
  <c r="G55" i="1"/>
  <c r="F55" i="1"/>
  <c r="E55" i="1"/>
  <c r="M48" i="1"/>
  <c r="L48" i="1"/>
  <c r="K48" i="1"/>
  <c r="J48" i="1"/>
  <c r="I48" i="1"/>
  <c r="H48" i="1"/>
  <c r="G48" i="1"/>
  <c r="F48" i="1"/>
  <c r="E48" i="1"/>
  <c r="E28" i="1" l="1"/>
  <c r="K28" i="1"/>
  <c r="H2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F59" i="1"/>
  <c r="G59" i="1"/>
  <c r="H59" i="1"/>
  <c r="I59" i="1"/>
  <c r="J59" i="1"/>
  <c r="K59" i="1"/>
  <c r="L59" i="1"/>
  <c r="M59" i="1"/>
  <c r="F52" i="1"/>
  <c r="G52" i="1"/>
  <c r="G60" i="1" s="1"/>
  <c r="H52" i="1"/>
  <c r="I52" i="1"/>
  <c r="I60" i="1" s="1"/>
  <c r="J52" i="1"/>
  <c r="J60" i="1" s="1"/>
  <c r="K52" i="1"/>
  <c r="L52" i="1"/>
  <c r="L60" i="1" s="1"/>
  <c r="M52" i="1"/>
  <c r="M60" i="1" s="1"/>
  <c r="K34" i="1"/>
  <c r="K36" i="1"/>
  <c r="K37" i="1"/>
  <c r="K38" i="1"/>
  <c r="K39" i="1"/>
  <c r="K40" i="1"/>
  <c r="E59" i="1"/>
  <c r="E52" i="1"/>
  <c r="K32" i="1" l="1"/>
  <c r="H32" i="1"/>
  <c r="H60" i="1"/>
  <c r="E60" i="1"/>
  <c r="K42" i="1"/>
  <c r="F60" i="1"/>
  <c r="K60" i="1"/>
</calcChain>
</file>

<file path=xl/sharedStrings.xml><?xml version="1.0" encoding="utf-8"?>
<sst xmlns="http://schemas.openxmlformats.org/spreadsheetml/2006/main" count="198" uniqueCount="106">
  <si>
    <t>Утверждаю:</t>
  </si>
  <si>
    <t>№</t>
  </si>
  <si>
    <t>Адрес объекта</t>
  </si>
  <si>
    <t>Дата, номер документа о признании дома аварийным</t>
  </si>
  <si>
    <t>Ведется/ произведено расселение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</si>
  <si>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</si>
  <si>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</si>
  <si>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</si>
  <si>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</si>
  <si>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</si>
  <si>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</si>
  <si>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</si>
  <si>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</si>
  <si>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</si>
  <si>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</si>
  <si>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год сноса (планируемый год сноса)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</si>
  <si>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</si>
  <si>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</si>
  <si>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</si>
  <si>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</si>
  <si>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</si>
  <si>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</si>
  <si>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</si>
  <si>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</si>
  <si>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31.10.2012 №181</t>
  </si>
  <si>
    <t>от 24.04.2013 №48</t>
  </si>
  <si>
    <t>от 09.09.2013 №150</t>
  </si>
  <si>
    <t>от 09.10.2013 №192</t>
  </si>
  <si>
    <t>от 30.12.2013 №309</t>
  </si>
  <si>
    <t>от 28.02.2014 №54</t>
  </si>
  <si>
    <t>от 16.10.2014 №268</t>
  </si>
  <si>
    <t>сельское поселение Хулимсунт</t>
  </si>
  <si>
    <t>микрорайон 3</t>
  </si>
  <si>
    <t>от 18.07.2011 №54/1-р</t>
  </si>
  <si>
    <t>от 25.11.2014 №121-р</t>
  </si>
  <si>
    <t>ведется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</si>
  <si>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</si>
  <si>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</si>
  <si>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</si>
  <si>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</si>
  <si>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</si>
  <si>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</si>
  <si>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>снесен</t>
  </si>
  <si>
    <t xml:space="preserve">примечание </t>
  </si>
  <si>
    <t>заключение №1 от 16.09.2016</t>
  </si>
  <si>
    <t>26.06.2013 №257-р</t>
  </si>
  <si>
    <t>01.07.2013 №267-р</t>
  </si>
  <si>
    <t>12.07.2013 №277-р</t>
  </si>
  <si>
    <t>12.07.2013 №278-р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</si>
  <si>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</si>
  <si>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</si>
  <si>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</si>
  <si>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</si>
  <si>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</si>
  <si>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</si>
  <si>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</si>
  <si>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</si>
  <si>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</si>
  <si>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</si>
  <si>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</si>
  <si>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</si>
  <si>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</si>
  <si>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</si>
  <si>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</si>
  <si>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</si>
  <si>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</si>
  <si>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</si>
  <si>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</si>
  <si>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</si>
  <si>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Демино</t>
  </si>
  <si>
    <t>Береговая</t>
  </si>
  <si>
    <t>27.03.2017 №243-р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</si>
  <si>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</si>
  <si>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</si>
  <si>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</si>
  <si>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</si>
  <si>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</si>
  <si>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</si>
  <si>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</si>
  <si>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</si>
  <si>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</si>
  <si>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тел. 2-14-82</t>
  </si>
  <si>
    <t>Спортивная</t>
  </si>
  <si>
    <t>от 09.02.2017 №26</t>
  </si>
  <si>
    <t>Сухарева</t>
  </si>
  <si>
    <t>Мира</t>
  </si>
  <si>
    <t>Культурная</t>
  </si>
  <si>
    <t>Центральная</t>
  </si>
  <si>
    <t>Ятринская</t>
  </si>
  <si>
    <t>Энергетиков</t>
  </si>
  <si>
    <t>Первопроходцев</t>
  </si>
  <si>
    <t>произведено</t>
  </si>
  <si>
    <t>Советская</t>
  </si>
  <si>
    <t>21.02.2018 №100-р</t>
  </si>
  <si>
    <t>07.06.2013 №229-р</t>
  </si>
  <si>
    <t>с. Теги</t>
  </si>
  <si>
    <t>26.04.2018 №226-р</t>
  </si>
  <si>
    <t>Таежная</t>
  </si>
  <si>
    <t>23.05.2018 №280-р</t>
  </si>
  <si>
    <t xml:space="preserve">исп.: специалист 1 категории отдела жилищных программ </t>
  </si>
  <si>
    <t>Мищенко А.А.</t>
  </si>
  <si>
    <t>Уральская</t>
  </si>
  <si>
    <t>1а</t>
  </si>
  <si>
    <t>от 22.03.2018 №16</t>
  </si>
  <si>
    <t>Реестр  аварийных жилых домов  муниципального жилищного фонда на территории Березовского района,  по состоянию на 01.08.2018</t>
  </si>
  <si>
    <t xml:space="preserve">                        И.о. главы Березовского района, заместитель главы района                              _________________ И.В. Чечеткина                            "___"________________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</si>
</sst>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/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8" fillId="0" borderId="0" xfId="0" applyFont="1" applyFill="1"/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zoomScale="59" zoomScaleNormal="59" zoomScalePageLayoutView="40" workbookViewId="0">
      <selection activeCell="O2" sqref="O2:Q2"/>
    </sheetView>
  </sheetViews>
  <sheetFormatPr defaultRowHeight="18.75" x14ac:dyDescent="0.3"/>
  <cols>
    <col min="1" max="1" width="4.28515625" style="2" customWidth="1"/>
    <col min="2" max="2" width="18.28515625" style="2" customWidth="1"/>
    <col min="3" max="3" width="23.42578125" style="2" bestFit="1" customWidth="1"/>
    <col min="4" max="4" width="9.5703125" style="2" customWidth="1"/>
    <col min="5" max="5" width="7.7109375" style="2" customWidth="1"/>
    <col min="6" max="6" width="10.140625" style="2" customWidth="1"/>
    <col min="7" max="7" width="16.140625" style="2" customWidth="1"/>
    <col min="8" max="8" width="10" style="2" customWidth="1"/>
    <col min="9" max="9" width="10.140625" style="2" customWidth="1"/>
    <col min="10" max="10" width="14.28515625" style="2" customWidth="1"/>
    <col min="11" max="11" width="8.140625" style="2" customWidth="1"/>
    <col min="12" max="12" width="7.85546875" style="2" customWidth="1"/>
    <col min="13" max="13" width="15" style="2" customWidth="1"/>
    <col min="14" max="14" width="31.42578125" style="2" customWidth="1"/>
    <col min="15" max="15" width="17.5703125" style="2" customWidth="1"/>
    <col min="16" max="16" width="13" style="2" customWidth="1"/>
    <col min="17" max="17" width="20.85546875" style="2" customWidth="1"/>
    <col min="18" max="18" width="4.28515625" style="2" customWidth="1"/>
    <col min="19" max="16384" width="9.140625" style="2"/>
  </cols>
  <sheetData>
    <row r="1" spans="1:18" ht="17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57" t="s">
        <v>0</v>
      </c>
      <c r="Q1" s="58"/>
      <c r="R1" s="3"/>
    </row>
    <row r="2" spans="1:18" ht="87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59" t="s">
        <v>105</v>
      </c>
      <c r="P2" s="58"/>
      <c r="Q2" s="58"/>
      <c r="R2" s="4"/>
    </row>
    <row r="3" spans="1:18" ht="18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14</v>
      </c>
      <c r="Q3" s="4"/>
      <c r="R3" s="4"/>
    </row>
    <row r="4" spans="1:18" ht="20.25" customHeight="1" x14ac:dyDescent="0.3">
      <c r="A4" s="1"/>
      <c r="B4" s="1"/>
      <c r="C4" s="74" t="s">
        <v>104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"/>
      <c r="P4" s="1"/>
      <c r="Q4" s="4"/>
      <c r="R4" s="4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</row>
    <row r="6" spans="1:18" ht="33" customHeight="1" x14ac:dyDescent="0.3">
      <c r="A6" s="45" t="s">
        <v>1</v>
      </c>
      <c r="B6" s="42" t="s">
        <v>2</v>
      </c>
      <c r="C6" s="43"/>
      <c r="D6" s="44"/>
      <c r="E6" s="42" t="s">
        <v>36</v>
      </c>
      <c r="F6" s="43"/>
      <c r="G6" s="44"/>
      <c r="H6" s="42" t="s">
        <v>37</v>
      </c>
      <c r="I6" s="43"/>
      <c r="J6" s="44"/>
      <c r="K6" s="42" t="s">
        <v>13</v>
      </c>
      <c r="L6" s="43"/>
      <c r="M6" s="44"/>
      <c r="N6" s="45" t="s">
        <v>3</v>
      </c>
      <c r="O6" s="45" t="s">
        <v>4</v>
      </c>
      <c r="P6" s="45" t="s">
        <v>15</v>
      </c>
      <c r="Q6" s="50" t="s">
        <v>43</v>
      </c>
      <c r="R6" s="4"/>
    </row>
    <row r="7" spans="1:18" ht="30.75" customHeight="1" x14ac:dyDescent="0.3">
      <c r="A7" s="46"/>
      <c r="B7" s="5" t="s">
        <v>5</v>
      </c>
      <c r="C7" s="5" t="s">
        <v>6</v>
      </c>
      <c r="D7" s="5" t="s">
        <v>40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7</v>
      </c>
      <c r="L7" s="5" t="s">
        <v>8</v>
      </c>
      <c r="M7" s="5" t="s">
        <v>9</v>
      </c>
      <c r="N7" s="46"/>
      <c r="O7" s="46"/>
      <c r="P7" s="46"/>
      <c r="Q7" s="50"/>
      <c r="R7" s="4"/>
    </row>
    <row r="8" spans="1:18" x14ac:dyDescent="0.3">
      <c r="A8" s="6">
        <v>1</v>
      </c>
      <c r="B8" s="6">
        <v>2</v>
      </c>
      <c r="C8" s="6">
        <v>3</v>
      </c>
      <c r="D8" s="6">
        <v>4</v>
      </c>
      <c r="E8" s="6">
        <v>7</v>
      </c>
      <c r="F8" s="6">
        <v>8</v>
      </c>
      <c r="G8" s="6">
        <v>9</v>
      </c>
      <c r="H8" s="6">
        <v>10</v>
      </c>
      <c r="I8" s="6">
        <v>11</v>
      </c>
      <c r="J8" s="6">
        <v>12</v>
      </c>
      <c r="K8" s="6">
        <v>13</v>
      </c>
      <c r="L8" s="6">
        <v>14</v>
      </c>
      <c r="M8" s="6">
        <v>15</v>
      </c>
      <c r="N8" s="6">
        <v>16</v>
      </c>
      <c r="O8" s="6">
        <v>17</v>
      </c>
      <c r="P8" s="6">
        <v>18</v>
      </c>
      <c r="Q8" s="7"/>
      <c r="R8" s="4"/>
    </row>
    <row r="9" spans="1:18" ht="15.75" customHeight="1" x14ac:dyDescent="0.3">
      <c r="A9" s="47" t="s">
        <v>18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4"/>
    </row>
    <row r="10" spans="1:18" ht="15.75" customHeight="1" x14ac:dyDescent="0.3">
      <c r="A10" s="6">
        <v>1</v>
      </c>
      <c r="B10" s="6" t="s">
        <v>63</v>
      </c>
      <c r="C10" s="6" t="s">
        <v>61</v>
      </c>
      <c r="D10" s="6">
        <v>6</v>
      </c>
      <c r="E10" s="8">
        <v>3</v>
      </c>
      <c r="F10" s="8">
        <v>1</v>
      </c>
      <c r="G10" s="8">
        <v>2</v>
      </c>
      <c r="H10" s="8">
        <v>82</v>
      </c>
      <c r="I10" s="8">
        <v>20.399999999999999</v>
      </c>
      <c r="J10" s="8">
        <v>61.6</v>
      </c>
      <c r="K10" s="8">
        <v>7</v>
      </c>
      <c r="L10" s="8">
        <v>3</v>
      </c>
      <c r="M10" s="8">
        <v>4</v>
      </c>
      <c r="N10" s="6" t="s">
        <v>94</v>
      </c>
      <c r="O10" s="6"/>
      <c r="P10" s="6">
        <v>2018</v>
      </c>
      <c r="Q10" s="6"/>
      <c r="R10" s="4"/>
    </row>
    <row r="11" spans="1:18" s="11" customFormat="1" ht="17.25" customHeight="1" x14ac:dyDescent="0.3">
      <c r="A11" s="8">
        <v>2</v>
      </c>
      <c r="B11" s="8" t="s">
        <v>63</v>
      </c>
      <c r="C11" s="8" t="s">
        <v>62</v>
      </c>
      <c r="D11" s="8">
        <v>13</v>
      </c>
      <c r="E11" s="8">
        <v>3</v>
      </c>
      <c r="F11" s="8">
        <v>0</v>
      </c>
      <c r="G11" s="8">
        <v>3</v>
      </c>
      <c r="H11" s="8">
        <f>I11+J11</f>
        <v>116.54</v>
      </c>
      <c r="I11" s="8">
        <v>0</v>
      </c>
      <c r="J11" s="8">
        <v>116.54</v>
      </c>
      <c r="K11" s="8">
        <f>L11+M11</f>
        <v>5</v>
      </c>
      <c r="L11" s="8">
        <v>0</v>
      </c>
      <c r="M11" s="8">
        <v>5</v>
      </c>
      <c r="N11" s="8" t="s">
        <v>45</v>
      </c>
      <c r="O11" s="8"/>
      <c r="P11" s="8">
        <v>2018</v>
      </c>
      <c r="Q11" s="9"/>
      <c r="R11" s="10"/>
    </row>
    <row r="12" spans="1:18" s="11" customFormat="1" ht="15" customHeight="1" x14ac:dyDescent="0.3">
      <c r="A12" s="8">
        <v>3</v>
      </c>
      <c r="B12" s="8" t="s">
        <v>63</v>
      </c>
      <c r="C12" s="8" t="s">
        <v>62</v>
      </c>
      <c r="D12" s="8">
        <v>7</v>
      </c>
      <c r="E12" s="8">
        <v>2</v>
      </c>
      <c r="F12" s="8">
        <v>2</v>
      </c>
      <c r="G12" s="8">
        <v>0</v>
      </c>
      <c r="H12" s="8">
        <f t="shared" ref="H12:H24" si="0">I12+J12</f>
        <v>42.2</v>
      </c>
      <c r="I12" s="8">
        <v>42.2</v>
      </c>
      <c r="J12" s="8">
        <v>0</v>
      </c>
      <c r="K12" s="8">
        <f t="shared" ref="K12:K23" si="1">L12+M12</f>
        <v>2</v>
      </c>
      <c r="L12" s="8">
        <v>2</v>
      </c>
      <c r="M12" s="8">
        <v>0</v>
      </c>
      <c r="N12" s="8" t="s">
        <v>46</v>
      </c>
      <c r="O12" s="8"/>
      <c r="P12" s="8">
        <v>2018</v>
      </c>
      <c r="Q12" s="9"/>
      <c r="R12" s="10"/>
    </row>
    <row r="13" spans="1:18" s="11" customFormat="1" x14ac:dyDescent="0.3">
      <c r="A13" s="8">
        <v>4</v>
      </c>
      <c r="B13" s="8" t="s">
        <v>63</v>
      </c>
      <c r="C13" s="8" t="s">
        <v>60</v>
      </c>
      <c r="D13" s="8">
        <v>1</v>
      </c>
      <c r="E13" s="8">
        <v>13</v>
      </c>
      <c r="F13" s="8">
        <v>5</v>
      </c>
      <c r="G13" s="8">
        <v>8</v>
      </c>
      <c r="H13" s="8">
        <f t="shared" si="0"/>
        <v>179.75</v>
      </c>
      <c r="I13" s="8">
        <v>72.2</v>
      </c>
      <c r="J13" s="8">
        <v>107.55</v>
      </c>
      <c r="K13" s="8">
        <f t="shared" si="1"/>
        <v>24</v>
      </c>
      <c r="L13" s="8">
        <v>10</v>
      </c>
      <c r="M13" s="8">
        <v>14</v>
      </c>
      <c r="N13" s="8" t="s">
        <v>47</v>
      </c>
      <c r="O13" s="8"/>
      <c r="P13" s="8">
        <v>2018</v>
      </c>
      <c r="Q13" s="9"/>
      <c r="R13" s="10"/>
    </row>
    <row r="14" spans="1:18" s="11" customFormat="1" x14ac:dyDescent="0.3">
      <c r="A14" s="6">
        <v>5</v>
      </c>
      <c r="B14" s="8" t="s">
        <v>63</v>
      </c>
      <c r="C14" s="8" t="s">
        <v>62</v>
      </c>
      <c r="D14" s="8">
        <v>4</v>
      </c>
      <c r="E14" s="8">
        <v>2</v>
      </c>
      <c r="F14" s="8">
        <v>1</v>
      </c>
      <c r="G14" s="8">
        <v>1</v>
      </c>
      <c r="H14" s="8">
        <f t="shared" si="0"/>
        <v>64.2</v>
      </c>
      <c r="I14" s="8">
        <v>29.1</v>
      </c>
      <c r="J14" s="8">
        <v>35.1</v>
      </c>
      <c r="K14" s="8">
        <f t="shared" si="1"/>
        <v>6</v>
      </c>
      <c r="L14" s="8">
        <v>3</v>
      </c>
      <c r="M14" s="8">
        <v>3</v>
      </c>
      <c r="N14" s="8" t="s">
        <v>47</v>
      </c>
      <c r="O14" s="8"/>
      <c r="P14" s="8">
        <v>2018</v>
      </c>
      <c r="Q14" s="9"/>
      <c r="R14" s="10"/>
    </row>
    <row r="15" spans="1:18" s="11" customFormat="1" x14ac:dyDescent="0.3">
      <c r="A15" s="6">
        <v>6</v>
      </c>
      <c r="B15" s="8" t="s">
        <v>63</v>
      </c>
      <c r="C15" s="8" t="s">
        <v>62</v>
      </c>
      <c r="D15" s="8">
        <v>19</v>
      </c>
      <c r="E15" s="8">
        <v>1</v>
      </c>
      <c r="F15" s="8">
        <v>1</v>
      </c>
      <c r="G15" s="8">
        <v>0</v>
      </c>
      <c r="H15" s="8">
        <f t="shared" si="0"/>
        <v>62</v>
      </c>
      <c r="I15" s="8">
        <v>62</v>
      </c>
      <c r="J15" s="8">
        <v>0</v>
      </c>
      <c r="K15" s="8">
        <f t="shared" si="1"/>
        <v>5</v>
      </c>
      <c r="L15" s="8">
        <v>5</v>
      </c>
      <c r="M15" s="8">
        <v>0</v>
      </c>
      <c r="N15" s="8" t="s">
        <v>47</v>
      </c>
      <c r="O15" s="8"/>
      <c r="P15" s="8">
        <v>2018</v>
      </c>
      <c r="Q15" s="9"/>
      <c r="R15" s="10"/>
    </row>
    <row r="16" spans="1:18" s="11" customFormat="1" x14ac:dyDescent="0.3">
      <c r="A16" s="8">
        <v>7</v>
      </c>
      <c r="B16" s="8" t="s">
        <v>63</v>
      </c>
      <c r="C16" s="8" t="s">
        <v>61</v>
      </c>
      <c r="D16" s="8">
        <v>7</v>
      </c>
      <c r="E16" s="8">
        <v>1</v>
      </c>
      <c r="F16" s="8">
        <v>1</v>
      </c>
      <c r="G16" s="8">
        <v>0</v>
      </c>
      <c r="H16" s="8">
        <f t="shared" si="0"/>
        <v>20.5</v>
      </c>
      <c r="I16" s="8">
        <v>20.5</v>
      </c>
      <c r="J16" s="8">
        <v>0</v>
      </c>
      <c r="K16" s="8">
        <f t="shared" si="1"/>
        <v>3</v>
      </c>
      <c r="L16" s="8">
        <v>3</v>
      </c>
      <c r="M16" s="8">
        <v>0</v>
      </c>
      <c r="N16" s="8" t="s">
        <v>48</v>
      </c>
      <c r="O16" s="8"/>
      <c r="P16" s="8">
        <v>2018</v>
      </c>
      <c r="Q16" s="9"/>
      <c r="R16" s="10"/>
    </row>
    <row r="17" spans="1:18" s="11" customFormat="1" x14ac:dyDescent="0.3">
      <c r="A17" s="8">
        <v>8</v>
      </c>
      <c r="B17" s="8" t="s">
        <v>63</v>
      </c>
      <c r="C17" s="8" t="s">
        <v>60</v>
      </c>
      <c r="D17" s="8">
        <v>7</v>
      </c>
      <c r="E17" s="8">
        <v>8</v>
      </c>
      <c r="F17" s="8">
        <v>0</v>
      </c>
      <c r="G17" s="8">
        <v>8</v>
      </c>
      <c r="H17" s="8">
        <f t="shared" si="0"/>
        <v>304.63</v>
      </c>
      <c r="I17" s="8">
        <v>0</v>
      </c>
      <c r="J17" s="8">
        <v>304.63</v>
      </c>
      <c r="K17" s="8">
        <f t="shared" si="1"/>
        <v>19</v>
      </c>
      <c r="L17" s="8">
        <v>3</v>
      </c>
      <c r="M17" s="8">
        <v>16</v>
      </c>
      <c r="N17" s="8" t="s">
        <v>47</v>
      </c>
      <c r="O17" s="8"/>
      <c r="P17" s="8">
        <v>2019</v>
      </c>
      <c r="Q17" s="9"/>
      <c r="R17" s="10"/>
    </row>
    <row r="18" spans="1:18" s="11" customFormat="1" x14ac:dyDescent="0.3">
      <c r="A18" s="8">
        <v>9</v>
      </c>
      <c r="B18" s="8" t="s">
        <v>63</v>
      </c>
      <c r="C18" s="8" t="s">
        <v>59</v>
      </c>
      <c r="D18" s="8" t="s">
        <v>17</v>
      </c>
      <c r="E18" s="8">
        <v>7</v>
      </c>
      <c r="F18" s="8">
        <v>6</v>
      </c>
      <c r="G18" s="8">
        <v>1</v>
      </c>
      <c r="H18" s="8">
        <f t="shared" si="0"/>
        <v>100.9</v>
      </c>
      <c r="I18" s="8">
        <v>88.9</v>
      </c>
      <c r="J18" s="8">
        <v>12</v>
      </c>
      <c r="K18" s="8">
        <f t="shared" si="1"/>
        <v>12</v>
      </c>
      <c r="L18" s="8">
        <v>11</v>
      </c>
      <c r="M18" s="8">
        <v>1</v>
      </c>
      <c r="N18" s="8" t="s">
        <v>47</v>
      </c>
      <c r="O18" s="8"/>
      <c r="P18" s="8">
        <v>2020</v>
      </c>
      <c r="Q18" s="9"/>
      <c r="R18" s="10"/>
    </row>
    <row r="19" spans="1:18" s="11" customFormat="1" x14ac:dyDescent="0.3">
      <c r="A19" s="6">
        <v>10</v>
      </c>
      <c r="B19" s="8" t="s">
        <v>63</v>
      </c>
      <c r="C19" s="8" t="s">
        <v>58</v>
      </c>
      <c r="D19" s="8">
        <v>29</v>
      </c>
      <c r="E19" s="8">
        <v>6</v>
      </c>
      <c r="F19" s="8">
        <v>2</v>
      </c>
      <c r="G19" s="8">
        <v>4</v>
      </c>
      <c r="H19" s="8">
        <f t="shared" si="0"/>
        <v>222.83</v>
      </c>
      <c r="I19" s="8">
        <v>87.53</v>
      </c>
      <c r="J19" s="8">
        <v>135.30000000000001</v>
      </c>
      <c r="K19" s="8">
        <f t="shared" si="1"/>
        <v>19</v>
      </c>
      <c r="L19" s="8">
        <v>5</v>
      </c>
      <c r="M19" s="8">
        <v>14</v>
      </c>
      <c r="N19" s="8" t="s">
        <v>49</v>
      </c>
      <c r="O19" s="8"/>
      <c r="P19" s="8">
        <v>2020</v>
      </c>
      <c r="Q19" s="9"/>
      <c r="R19" s="10"/>
    </row>
    <row r="20" spans="1:18" s="11" customFormat="1" x14ac:dyDescent="0.3">
      <c r="A20" s="6">
        <v>11</v>
      </c>
      <c r="B20" s="8" t="s">
        <v>63</v>
      </c>
      <c r="C20" s="8" t="s">
        <v>57</v>
      </c>
      <c r="D20" s="8">
        <v>10</v>
      </c>
      <c r="E20" s="8">
        <v>3</v>
      </c>
      <c r="F20" s="8">
        <v>2</v>
      </c>
      <c r="G20" s="8">
        <v>1</v>
      </c>
      <c r="H20" s="8">
        <f t="shared" si="0"/>
        <v>80.099999999999994</v>
      </c>
      <c r="I20" s="8">
        <v>40.9</v>
      </c>
      <c r="J20" s="8">
        <v>39.200000000000003</v>
      </c>
      <c r="K20" s="8">
        <f t="shared" si="1"/>
        <v>4</v>
      </c>
      <c r="L20" s="8">
        <v>2</v>
      </c>
      <c r="M20" s="8">
        <v>2</v>
      </c>
      <c r="N20" s="8" t="s">
        <v>50</v>
      </c>
      <c r="O20" s="8"/>
      <c r="P20" s="8">
        <v>2020</v>
      </c>
      <c r="Q20" s="9"/>
      <c r="R20" s="10"/>
    </row>
    <row r="21" spans="1:18" s="11" customFormat="1" x14ac:dyDescent="0.3">
      <c r="A21" s="8">
        <v>12</v>
      </c>
      <c r="B21" s="8" t="s">
        <v>63</v>
      </c>
      <c r="C21" s="8" t="s">
        <v>57</v>
      </c>
      <c r="D21" s="8">
        <v>5</v>
      </c>
      <c r="E21" s="8">
        <v>1</v>
      </c>
      <c r="F21" s="8">
        <v>0</v>
      </c>
      <c r="G21" s="8">
        <v>1</v>
      </c>
      <c r="H21" s="8">
        <f t="shared" si="0"/>
        <v>31.3</v>
      </c>
      <c r="I21" s="8">
        <v>0</v>
      </c>
      <c r="J21" s="8">
        <v>31.3</v>
      </c>
      <c r="K21" s="8">
        <f t="shared" si="1"/>
        <v>2</v>
      </c>
      <c r="L21" s="8">
        <v>0</v>
      </c>
      <c r="M21" s="8">
        <v>2</v>
      </c>
      <c r="N21" s="8" t="s">
        <v>50</v>
      </c>
      <c r="O21" s="8"/>
      <c r="P21" s="8">
        <v>2020</v>
      </c>
      <c r="Q21" s="9"/>
      <c r="R21" s="10"/>
    </row>
    <row r="22" spans="1:18" s="11" customFormat="1" x14ac:dyDescent="0.3">
      <c r="A22" s="8">
        <v>13</v>
      </c>
      <c r="B22" s="8" t="s">
        <v>63</v>
      </c>
      <c r="C22" s="8" t="s">
        <v>56</v>
      </c>
      <c r="D22" s="8">
        <v>19</v>
      </c>
      <c r="E22" s="8">
        <v>7</v>
      </c>
      <c r="F22" s="8">
        <v>2</v>
      </c>
      <c r="G22" s="8">
        <v>5</v>
      </c>
      <c r="H22" s="8">
        <f t="shared" si="0"/>
        <v>299.35000000000002</v>
      </c>
      <c r="I22" s="8">
        <v>83.25</v>
      </c>
      <c r="J22" s="8">
        <v>216.1</v>
      </c>
      <c r="K22" s="8">
        <f t="shared" si="1"/>
        <v>16</v>
      </c>
      <c r="L22" s="8">
        <v>7</v>
      </c>
      <c r="M22" s="8">
        <v>9</v>
      </c>
      <c r="N22" s="8" t="s">
        <v>50</v>
      </c>
      <c r="O22" s="8"/>
      <c r="P22" s="8">
        <v>2021</v>
      </c>
      <c r="Q22" s="9"/>
      <c r="R22" s="10"/>
    </row>
    <row r="23" spans="1:18" s="11" customFormat="1" x14ac:dyDescent="0.3">
      <c r="A23" s="8">
        <v>14</v>
      </c>
      <c r="B23" s="8" t="s">
        <v>63</v>
      </c>
      <c r="C23" s="8" t="s">
        <v>55</v>
      </c>
      <c r="D23" s="8">
        <v>25</v>
      </c>
      <c r="E23" s="8">
        <v>1</v>
      </c>
      <c r="F23" s="8">
        <v>0</v>
      </c>
      <c r="G23" s="8">
        <v>1</v>
      </c>
      <c r="H23" s="8">
        <f t="shared" si="0"/>
        <v>46.5</v>
      </c>
      <c r="I23" s="8">
        <v>0</v>
      </c>
      <c r="J23" s="8">
        <v>46.5</v>
      </c>
      <c r="K23" s="8">
        <f t="shared" si="1"/>
        <v>2</v>
      </c>
      <c r="L23" s="8">
        <v>0</v>
      </c>
      <c r="M23" s="8">
        <v>2</v>
      </c>
      <c r="N23" s="8" t="s">
        <v>50</v>
      </c>
      <c r="O23" s="8"/>
      <c r="P23" s="8">
        <v>2021</v>
      </c>
      <c r="Q23" s="9"/>
      <c r="R23" s="10"/>
    </row>
    <row r="24" spans="1:18" s="11" customFormat="1" x14ac:dyDescent="0.3">
      <c r="A24" s="6">
        <v>15</v>
      </c>
      <c r="B24" s="8" t="s">
        <v>63</v>
      </c>
      <c r="C24" s="8" t="s">
        <v>54</v>
      </c>
      <c r="D24" s="8">
        <v>6</v>
      </c>
      <c r="E24" s="8">
        <v>9</v>
      </c>
      <c r="F24" s="8">
        <v>3</v>
      </c>
      <c r="G24" s="8">
        <v>6</v>
      </c>
      <c r="H24" s="8">
        <f t="shared" si="0"/>
        <v>260.39999999999998</v>
      </c>
      <c r="I24" s="8">
        <v>65.400000000000006</v>
      </c>
      <c r="J24" s="8">
        <v>195</v>
      </c>
      <c r="K24" s="8">
        <f>L24+M24</f>
        <v>22</v>
      </c>
      <c r="L24" s="8">
        <v>8</v>
      </c>
      <c r="M24" s="8">
        <v>14</v>
      </c>
      <c r="N24" s="8" t="s">
        <v>51</v>
      </c>
      <c r="O24" s="8"/>
      <c r="P24" s="8">
        <v>2021</v>
      </c>
      <c r="Q24" s="9"/>
      <c r="R24" s="10"/>
    </row>
    <row r="25" spans="1:18" s="11" customFormat="1" x14ac:dyDescent="0.3">
      <c r="A25" s="6">
        <v>16</v>
      </c>
      <c r="B25" s="8" t="s">
        <v>63</v>
      </c>
      <c r="C25" s="8" t="s">
        <v>53</v>
      </c>
      <c r="D25" s="8">
        <v>14</v>
      </c>
      <c r="E25" s="8">
        <v>2</v>
      </c>
      <c r="F25" s="8">
        <v>2</v>
      </c>
      <c r="G25" s="8">
        <v>0</v>
      </c>
      <c r="H25" s="8">
        <v>89.7</v>
      </c>
      <c r="I25" s="8">
        <v>89.7</v>
      </c>
      <c r="J25" s="8">
        <v>0</v>
      </c>
      <c r="K25" s="8">
        <v>9</v>
      </c>
      <c r="L25" s="8">
        <v>9</v>
      </c>
      <c r="M25" s="8">
        <v>0</v>
      </c>
      <c r="N25" s="8" t="s">
        <v>52</v>
      </c>
      <c r="O25" s="8"/>
      <c r="P25" s="8">
        <v>2018</v>
      </c>
      <c r="Q25" s="9"/>
      <c r="R25" s="10"/>
    </row>
    <row r="26" spans="1:18" s="11" customFormat="1" ht="17.25" customHeight="1" x14ac:dyDescent="0.3">
      <c r="A26" s="8">
        <v>17</v>
      </c>
      <c r="B26" s="8" t="s">
        <v>63</v>
      </c>
      <c r="C26" s="8" t="s">
        <v>54</v>
      </c>
      <c r="D26" s="8">
        <v>3</v>
      </c>
      <c r="E26" s="8">
        <v>21</v>
      </c>
      <c r="F26" s="8">
        <v>13</v>
      </c>
      <c r="G26" s="8">
        <v>8</v>
      </c>
      <c r="H26" s="8">
        <v>502.52</v>
      </c>
      <c r="I26" s="8">
        <v>326.8</v>
      </c>
      <c r="J26" s="8">
        <v>175.72</v>
      </c>
      <c r="K26" s="8">
        <v>48</v>
      </c>
      <c r="L26" s="8">
        <v>40</v>
      </c>
      <c r="M26" s="8">
        <v>8</v>
      </c>
      <c r="N26" s="12" t="s">
        <v>44</v>
      </c>
      <c r="O26" s="8"/>
      <c r="P26" s="8">
        <v>2021</v>
      </c>
      <c r="Q26" s="9"/>
      <c r="R26" s="10"/>
    </row>
    <row r="27" spans="1:18" s="17" customFormat="1" ht="17.25" customHeight="1" x14ac:dyDescent="0.3">
      <c r="A27" s="8">
        <v>18</v>
      </c>
      <c r="B27" s="13" t="s">
        <v>69</v>
      </c>
      <c r="C27" s="13" t="s">
        <v>70</v>
      </c>
      <c r="D27" s="13">
        <v>5</v>
      </c>
      <c r="E27" s="13">
        <v>1</v>
      </c>
      <c r="F27" s="13">
        <v>1</v>
      </c>
      <c r="G27" s="13">
        <v>0</v>
      </c>
      <c r="H27" s="13">
        <v>46.8</v>
      </c>
      <c r="I27" s="13">
        <v>46.8</v>
      </c>
      <c r="J27" s="13">
        <v>0</v>
      </c>
      <c r="K27" s="13">
        <v>1</v>
      </c>
      <c r="L27" s="13">
        <v>1</v>
      </c>
      <c r="M27" s="13">
        <v>0</v>
      </c>
      <c r="N27" s="14" t="s">
        <v>71</v>
      </c>
      <c r="O27" s="13"/>
      <c r="P27" s="13">
        <v>2022</v>
      </c>
      <c r="Q27" s="15"/>
      <c r="R27" s="16"/>
    </row>
    <row r="28" spans="1:18" s="17" customFormat="1" ht="17.25" customHeight="1" x14ac:dyDescent="0.3">
      <c r="A28" s="8">
        <v>19</v>
      </c>
      <c r="B28" s="13" t="s">
        <v>63</v>
      </c>
      <c r="C28" s="13" t="s">
        <v>74</v>
      </c>
      <c r="D28" s="18">
        <v>25</v>
      </c>
      <c r="E28" s="18">
        <f>F28+G28</f>
        <v>8</v>
      </c>
      <c r="F28" s="18">
        <v>7</v>
      </c>
      <c r="G28" s="18">
        <v>1</v>
      </c>
      <c r="H28" s="18">
        <f>I28+J28</f>
        <v>328.1</v>
      </c>
      <c r="I28" s="18">
        <v>303.10000000000002</v>
      </c>
      <c r="J28" s="18">
        <v>25</v>
      </c>
      <c r="K28" s="19">
        <f>L28+M28</f>
        <v>15</v>
      </c>
      <c r="L28" s="18">
        <v>13</v>
      </c>
      <c r="M28" s="18">
        <v>2</v>
      </c>
      <c r="N28" s="13" t="s">
        <v>75</v>
      </c>
      <c r="O28" s="13"/>
      <c r="P28" s="13">
        <v>2023</v>
      </c>
      <c r="Q28" s="15"/>
      <c r="R28" s="16"/>
    </row>
    <row r="29" spans="1:18" s="17" customFormat="1" ht="17.25" customHeight="1" x14ac:dyDescent="0.3">
      <c r="A29" s="6">
        <v>20</v>
      </c>
      <c r="B29" s="13" t="s">
        <v>63</v>
      </c>
      <c r="C29" s="13" t="s">
        <v>92</v>
      </c>
      <c r="D29" s="18">
        <v>2</v>
      </c>
      <c r="E29" s="18">
        <v>6</v>
      </c>
      <c r="F29" s="18">
        <v>1</v>
      </c>
      <c r="G29" s="18">
        <v>5</v>
      </c>
      <c r="H29" s="20">
        <v>262.5</v>
      </c>
      <c r="I29" s="20">
        <v>37</v>
      </c>
      <c r="J29" s="20">
        <v>225.5</v>
      </c>
      <c r="K29" s="21">
        <v>16</v>
      </c>
      <c r="L29" s="20">
        <v>2</v>
      </c>
      <c r="M29" s="20">
        <v>14</v>
      </c>
      <c r="N29" s="13" t="s">
        <v>93</v>
      </c>
      <c r="O29" s="13"/>
      <c r="P29" s="13">
        <v>2023</v>
      </c>
      <c r="Q29" s="15"/>
      <c r="R29" s="16"/>
    </row>
    <row r="30" spans="1:18" s="17" customFormat="1" ht="17.25" customHeight="1" x14ac:dyDescent="0.3">
      <c r="A30" s="6">
        <v>21</v>
      </c>
      <c r="B30" s="13" t="s">
        <v>95</v>
      </c>
      <c r="C30" s="13" t="s">
        <v>85</v>
      </c>
      <c r="D30" s="18">
        <v>29</v>
      </c>
      <c r="E30" s="18">
        <v>2</v>
      </c>
      <c r="F30" s="18">
        <v>1</v>
      </c>
      <c r="G30" s="18">
        <v>0</v>
      </c>
      <c r="H30" s="18">
        <v>25.9</v>
      </c>
      <c r="I30" s="18">
        <v>25.9</v>
      </c>
      <c r="J30" s="18">
        <v>0</v>
      </c>
      <c r="K30" s="19">
        <v>2</v>
      </c>
      <c r="L30" s="18">
        <v>2</v>
      </c>
      <c r="M30" s="18">
        <v>0</v>
      </c>
      <c r="N30" s="13" t="s">
        <v>96</v>
      </c>
      <c r="O30" s="13"/>
      <c r="P30" s="13">
        <v>2023</v>
      </c>
      <c r="Q30" s="15"/>
      <c r="R30" s="16"/>
    </row>
    <row r="31" spans="1:18" s="11" customFormat="1" ht="17.25" customHeight="1" x14ac:dyDescent="0.3">
      <c r="A31" s="8">
        <v>22</v>
      </c>
      <c r="B31" s="8" t="s">
        <v>95</v>
      </c>
      <c r="C31" s="8" t="s">
        <v>97</v>
      </c>
      <c r="D31" s="20">
        <v>21</v>
      </c>
      <c r="E31" s="20">
        <v>3</v>
      </c>
      <c r="F31" s="20">
        <v>0</v>
      </c>
      <c r="G31" s="20">
        <v>3</v>
      </c>
      <c r="H31" s="20">
        <v>136.6</v>
      </c>
      <c r="I31" s="20">
        <v>0</v>
      </c>
      <c r="J31" s="20">
        <v>136.6</v>
      </c>
      <c r="K31" s="21">
        <v>7</v>
      </c>
      <c r="L31" s="20">
        <v>0</v>
      </c>
      <c r="M31" s="20">
        <v>7</v>
      </c>
      <c r="N31" s="8" t="s">
        <v>98</v>
      </c>
      <c r="O31" s="8"/>
      <c r="P31" s="8">
        <v>2023</v>
      </c>
      <c r="Q31" s="9"/>
      <c r="R31" s="10"/>
    </row>
    <row r="32" spans="1:18" s="25" customFormat="1" x14ac:dyDescent="0.3">
      <c r="A32" s="22">
        <v>22</v>
      </c>
      <c r="B32" s="51" t="s">
        <v>22</v>
      </c>
      <c r="C32" s="52"/>
      <c r="D32" s="53"/>
      <c r="E32" s="22">
        <f t="shared" ref="E32:M32" si="2">SUM(E10:E31)</f>
        <v>110</v>
      </c>
      <c r="F32" s="22">
        <f t="shared" si="2"/>
        <v>51</v>
      </c>
      <c r="G32" s="22">
        <f t="shared" si="2"/>
        <v>58</v>
      </c>
      <c r="H32" s="22">
        <f t="shared" si="2"/>
        <v>3305.32</v>
      </c>
      <c r="I32" s="22">
        <f t="shared" si="2"/>
        <v>1441.6800000000003</v>
      </c>
      <c r="J32" s="22">
        <f t="shared" si="2"/>
        <v>1863.6399999999999</v>
      </c>
      <c r="K32" s="22">
        <f t="shared" si="2"/>
        <v>246</v>
      </c>
      <c r="L32" s="22">
        <f t="shared" si="2"/>
        <v>129</v>
      </c>
      <c r="M32" s="22">
        <f t="shared" si="2"/>
        <v>117</v>
      </c>
      <c r="N32" s="22" t="s">
        <v>23</v>
      </c>
      <c r="O32" s="22" t="s">
        <v>23</v>
      </c>
      <c r="P32" s="22" t="s">
        <v>23</v>
      </c>
      <c r="Q32" s="23"/>
      <c r="R32" s="24"/>
    </row>
    <row r="33" spans="1:18" ht="15.75" customHeight="1" x14ac:dyDescent="0.3">
      <c r="A33" s="47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4"/>
    </row>
    <row r="34" spans="1:18" s="11" customFormat="1" x14ac:dyDescent="0.3">
      <c r="A34" s="8">
        <v>1</v>
      </c>
      <c r="B34" s="8" t="s">
        <v>64</v>
      </c>
      <c r="C34" s="8" t="s">
        <v>84</v>
      </c>
      <c r="D34" s="8">
        <v>14</v>
      </c>
      <c r="E34" s="8">
        <v>3</v>
      </c>
      <c r="F34" s="8">
        <v>0</v>
      </c>
      <c r="G34" s="8">
        <v>3</v>
      </c>
      <c r="H34" s="8">
        <v>102.2</v>
      </c>
      <c r="I34" s="8">
        <v>0</v>
      </c>
      <c r="J34" s="8">
        <v>102.2</v>
      </c>
      <c r="K34" s="8">
        <f>L34+M34</f>
        <v>4</v>
      </c>
      <c r="L34" s="8">
        <v>0</v>
      </c>
      <c r="M34" s="8">
        <v>4</v>
      </c>
      <c r="N34" s="8" t="s">
        <v>24</v>
      </c>
      <c r="O34" s="8" t="s">
        <v>35</v>
      </c>
      <c r="P34" s="8">
        <v>2019</v>
      </c>
      <c r="Q34" s="9"/>
      <c r="R34" s="10"/>
    </row>
    <row r="35" spans="1:18" s="17" customFormat="1" x14ac:dyDescent="0.3">
      <c r="A35" s="13">
        <v>2</v>
      </c>
      <c r="B35" s="13" t="s">
        <v>64</v>
      </c>
      <c r="C35" s="13" t="s">
        <v>85</v>
      </c>
      <c r="D35" s="13">
        <v>27</v>
      </c>
      <c r="E35" s="13">
        <v>6</v>
      </c>
      <c r="F35" s="13">
        <v>0</v>
      </c>
      <c r="G35" s="13">
        <v>6</v>
      </c>
      <c r="H35" s="13">
        <v>295.5</v>
      </c>
      <c r="I35" s="13">
        <v>0</v>
      </c>
      <c r="J35" s="13">
        <v>295.5</v>
      </c>
      <c r="K35" s="13">
        <v>18</v>
      </c>
      <c r="L35" s="13">
        <v>0</v>
      </c>
      <c r="M35" s="13">
        <v>18</v>
      </c>
      <c r="N35" s="13" t="s">
        <v>25</v>
      </c>
      <c r="O35" s="13" t="s">
        <v>35</v>
      </c>
      <c r="P35" s="13">
        <v>2020</v>
      </c>
      <c r="Q35" s="15"/>
      <c r="R35" s="16"/>
    </row>
    <row r="36" spans="1:18" s="17" customFormat="1" x14ac:dyDescent="0.3">
      <c r="A36" s="13">
        <v>3</v>
      </c>
      <c r="B36" s="13" t="s">
        <v>64</v>
      </c>
      <c r="C36" s="13" t="s">
        <v>55</v>
      </c>
      <c r="D36" s="13">
        <v>34</v>
      </c>
      <c r="E36" s="13">
        <v>5</v>
      </c>
      <c r="F36" s="13">
        <v>0</v>
      </c>
      <c r="G36" s="13">
        <v>5</v>
      </c>
      <c r="H36" s="13">
        <v>225.9</v>
      </c>
      <c r="I36" s="13">
        <v>0</v>
      </c>
      <c r="J36" s="13">
        <v>225.9</v>
      </c>
      <c r="K36" s="13">
        <f t="shared" ref="K36:K40" si="3">L36+M36</f>
        <v>12</v>
      </c>
      <c r="L36" s="13">
        <v>0</v>
      </c>
      <c r="M36" s="13">
        <v>12</v>
      </c>
      <c r="N36" s="13" t="s">
        <v>26</v>
      </c>
      <c r="O36" s="13" t="s">
        <v>35</v>
      </c>
      <c r="P36" s="13" t="s">
        <v>42</v>
      </c>
      <c r="Q36" s="13"/>
      <c r="R36" s="16"/>
    </row>
    <row r="37" spans="1:18" s="17" customFormat="1" x14ac:dyDescent="0.3">
      <c r="A37" s="13">
        <v>4</v>
      </c>
      <c r="B37" s="13" t="s">
        <v>64</v>
      </c>
      <c r="C37" s="13" t="s">
        <v>86</v>
      </c>
      <c r="D37" s="13">
        <v>23</v>
      </c>
      <c r="E37" s="13">
        <v>10</v>
      </c>
      <c r="F37" s="13">
        <v>2</v>
      </c>
      <c r="G37" s="13">
        <v>8</v>
      </c>
      <c r="H37" s="13">
        <v>291.7</v>
      </c>
      <c r="I37" s="13">
        <v>74.099999999999994</v>
      </c>
      <c r="J37" s="13">
        <v>217.6</v>
      </c>
      <c r="K37" s="13">
        <f t="shared" si="3"/>
        <v>17</v>
      </c>
      <c r="L37" s="13">
        <v>2</v>
      </c>
      <c r="M37" s="13">
        <v>15</v>
      </c>
      <c r="N37" s="13" t="s">
        <v>27</v>
      </c>
      <c r="O37" s="13" t="s">
        <v>35</v>
      </c>
      <c r="P37" s="13">
        <v>2022</v>
      </c>
      <c r="Q37" s="15"/>
      <c r="R37" s="16"/>
    </row>
    <row r="38" spans="1:18" s="17" customFormat="1" x14ac:dyDescent="0.3">
      <c r="A38" s="13">
        <v>5</v>
      </c>
      <c r="B38" s="13" t="s">
        <v>64</v>
      </c>
      <c r="C38" s="13" t="s">
        <v>85</v>
      </c>
      <c r="D38" s="13">
        <v>30</v>
      </c>
      <c r="E38" s="13">
        <v>8</v>
      </c>
      <c r="F38" s="13">
        <v>1</v>
      </c>
      <c r="G38" s="13">
        <v>7</v>
      </c>
      <c r="H38" s="13">
        <v>475.4</v>
      </c>
      <c r="I38" s="13">
        <v>54</v>
      </c>
      <c r="J38" s="13">
        <v>421.4</v>
      </c>
      <c r="K38" s="13">
        <f t="shared" si="3"/>
        <v>21</v>
      </c>
      <c r="L38" s="13">
        <v>1</v>
      </c>
      <c r="M38" s="13">
        <v>20</v>
      </c>
      <c r="N38" s="13" t="s">
        <v>28</v>
      </c>
      <c r="O38" s="13" t="s">
        <v>35</v>
      </c>
      <c r="P38" s="13">
        <v>2020</v>
      </c>
      <c r="Q38" s="15"/>
      <c r="R38" s="16"/>
    </row>
    <row r="39" spans="1:18" s="11" customFormat="1" x14ac:dyDescent="0.3">
      <c r="A39" s="8">
        <v>6</v>
      </c>
      <c r="B39" s="8" t="s">
        <v>64</v>
      </c>
      <c r="C39" s="8" t="s">
        <v>85</v>
      </c>
      <c r="D39" s="8">
        <v>26</v>
      </c>
      <c r="E39" s="8">
        <v>4</v>
      </c>
      <c r="F39" s="8">
        <v>0</v>
      </c>
      <c r="G39" s="8">
        <v>4</v>
      </c>
      <c r="H39" s="8">
        <v>196.8</v>
      </c>
      <c r="I39" s="8">
        <v>0</v>
      </c>
      <c r="J39" s="8">
        <v>196.8</v>
      </c>
      <c r="K39" s="8">
        <f t="shared" si="3"/>
        <v>4</v>
      </c>
      <c r="L39" s="8">
        <v>0</v>
      </c>
      <c r="M39" s="8">
        <v>4</v>
      </c>
      <c r="N39" s="8" t="s">
        <v>29</v>
      </c>
      <c r="O39" s="8" t="s">
        <v>35</v>
      </c>
      <c r="P39" s="8">
        <v>2020</v>
      </c>
      <c r="Q39" s="9"/>
      <c r="R39" s="10"/>
    </row>
    <row r="40" spans="1:18" s="17" customFormat="1" x14ac:dyDescent="0.3">
      <c r="A40" s="13">
        <v>7</v>
      </c>
      <c r="B40" s="13" t="s">
        <v>65</v>
      </c>
      <c r="C40" s="13" t="s">
        <v>87</v>
      </c>
      <c r="D40" s="13">
        <v>17</v>
      </c>
      <c r="E40" s="13">
        <v>6</v>
      </c>
      <c r="F40" s="13">
        <v>3</v>
      </c>
      <c r="G40" s="13">
        <v>3</v>
      </c>
      <c r="H40" s="13">
        <v>266.39999999999998</v>
      </c>
      <c r="I40" s="13">
        <v>148.5</v>
      </c>
      <c r="J40" s="13">
        <v>117.9</v>
      </c>
      <c r="K40" s="13">
        <f t="shared" si="3"/>
        <v>8</v>
      </c>
      <c r="L40" s="13">
        <v>6</v>
      </c>
      <c r="M40" s="13">
        <v>2</v>
      </c>
      <c r="N40" s="13" t="s">
        <v>30</v>
      </c>
      <c r="O40" s="13" t="s">
        <v>35</v>
      </c>
      <c r="P40" s="13">
        <v>2019</v>
      </c>
      <c r="Q40" s="15"/>
      <c r="R40" s="16"/>
    </row>
    <row r="41" spans="1:18" s="17" customFormat="1" x14ac:dyDescent="0.3">
      <c r="A41" s="13">
        <v>8</v>
      </c>
      <c r="B41" s="13" t="s">
        <v>64</v>
      </c>
      <c r="C41" s="13" t="s">
        <v>82</v>
      </c>
      <c r="D41" s="13">
        <v>9</v>
      </c>
      <c r="E41" s="13">
        <v>13</v>
      </c>
      <c r="F41" s="13">
        <v>0</v>
      </c>
      <c r="G41" s="13">
        <v>13</v>
      </c>
      <c r="H41" s="13">
        <v>602</v>
      </c>
      <c r="I41" s="13">
        <v>0</v>
      </c>
      <c r="J41" s="13">
        <v>602</v>
      </c>
      <c r="K41" s="13">
        <v>33</v>
      </c>
      <c r="L41" s="13">
        <v>0</v>
      </c>
      <c r="M41" s="13">
        <v>33</v>
      </c>
      <c r="N41" s="13" t="s">
        <v>83</v>
      </c>
      <c r="O41" s="13"/>
      <c r="P41" s="13" t="s">
        <v>42</v>
      </c>
      <c r="Q41" s="15"/>
      <c r="R41" s="16"/>
    </row>
    <row r="42" spans="1:18" s="29" customFormat="1" x14ac:dyDescent="0.3">
      <c r="A42" s="26">
        <v>8</v>
      </c>
      <c r="B42" s="68" t="s">
        <v>22</v>
      </c>
      <c r="C42" s="69"/>
      <c r="D42" s="70"/>
      <c r="E42" s="26">
        <f t="shared" ref="E42:M42" si="4">SUM(E34:E41)</f>
        <v>55</v>
      </c>
      <c r="F42" s="26">
        <f t="shared" si="4"/>
        <v>6</v>
      </c>
      <c r="G42" s="26">
        <f t="shared" si="4"/>
        <v>49</v>
      </c>
      <c r="H42" s="26">
        <f t="shared" si="4"/>
        <v>2455.8999999999996</v>
      </c>
      <c r="I42" s="26">
        <f t="shared" si="4"/>
        <v>276.60000000000002</v>
      </c>
      <c r="J42" s="26">
        <f t="shared" si="4"/>
        <v>2179.3000000000002</v>
      </c>
      <c r="K42" s="26">
        <f t="shared" si="4"/>
        <v>117</v>
      </c>
      <c r="L42" s="26">
        <f t="shared" si="4"/>
        <v>9</v>
      </c>
      <c r="M42" s="26">
        <f t="shared" si="4"/>
        <v>108</v>
      </c>
      <c r="N42" s="26" t="s">
        <v>23</v>
      </c>
      <c r="O42" s="26" t="s">
        <v>23</v>
      </c>
      <c r="P42" s="26" t="s">
        <v>23</v>
      </c>
      <c r="Q42" s="27"/>
      <c r="R42" s="28"/>
    </row>
    <row r="43" spans="1:18" s="11" customFormat="1" ht="15.75" customHeight="1" x14ac:dyDescent="0.3">
      <c r="A43" s="63" t="s">
        <v>20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0"/>
    </row>
    <row r="44" spans="1:18" s="11" customFormat="1" x14ac:dyDescent="0.3">
      <c r="A44" s="8">
        <v>1</v>
      </c>
      <c r="B44" s="8" t="s">
        <v>66</v>
      </c>
      <c r="C44" s="8" t="s">
        <v>88</v>
      </c>
      <c r="D44" s="8">
        <v>42</v>
      </c>
      <c r="E44" s="8">
        <v>2</v>
      </c>
      <c r="F44" s="8">
        <v>0</v>
      </c>
      <c r="G44" s="8">
        <v>2</v>
      </c>
      <c r="H44" s="8">
        <v>81.599999999999994</v>
      </c>
      <c r="I44" s="8">
        <v>0</v>
      </c>
      <c r="J44" s="8">
        <v>81.599999999999994</v>
      </c>
      <c r="K44" s="8">
        <v>4</v>
      </c>
      <c r="L44" s="8">
        <v>0</v>
      </c>
      <c r="M44" s="8">
        <v>4</v>
      </c>
      <c r="N44" s="8" t="s">
        <v>21</v>
      </c>
      <c r="O44" s="8" t="s">
        <v>35</v>
      </c>
      <c r="P44" s="8">
        <v>2018</v>
      </c>
      <c r="Q44" s="8"/>
      <c r="R44" s="10"/>
    </row>
    <row r="45" spans="1:18" s="17" customFormat="1" x14ac:dyDescent="0.3">
      <c r="A45" s="13">
        <v>2</v>
      </c>
      <c r="B45" s="13" t="s">
        <v>66</v>
      </c>
      <c r="C45" s="13" t="s">
        <v>56</v>
      </c>
      <c r="D45" s="30" t="s">
        <v>72</v>
      </c>
      <c r="E45" s="31">
        <v>2</v>
      </c>
      <c r="F45" s="31">
        <v>2</v>
      </c>
      <c r="G45" s="31">
        <v>0</v>
      </c>
      <c r="H45" s="31">
        <v>128.47</v>
      </c>
      <c r="I45" s="31">
        <v>128.47</v>
      </c>
      <c r="J45" s="31">
        <v>0</v>
      </c>
      <c r="K45" s="31">
        <v>8</v>
      </c>
      <c r="L45" s="31">
        <v>8</v>
      </c>
      <c r="M45" s="31">
        <v>0</v>
      </c>
      <c r="N45" s="13" t="s">
        <v>73</v>
      </c>
      <c r="O45" s="13" t="s">
        <v>35</v>
      </c>
      <c r="P45" s="13">
        <v>2018</v>
      </c>
      <c r="Q45" s="15"/>
      <c r="R45" s="16"/>
    </row>
    <row r="46" spans="1:18" s="17" customFormat="1" x14ac:dyDescent="0.3">
      <c r="A46" s="13">
        <v>3</v>
      </c>
      <c r="B46" s="13" t="s">
        <v>66</v>
      </c>
      <c r="C46" s="13" t="s">
        <v>56</v>
      </c>
      <c r="D46" s="13">
        <v>43</v>
      </c>
      <c r="E46" s="31">
        <v>2</v>
      </c>
      <c r="F46" s="31">
        <v>2</v>
      </c>
      <c r="G46" s="31">
        <v>0</v>
      </c>
      <c r="H46" s="31">
        <v>87.89</v>
      </c>
      <c r="I46" s="31">
        <v>87.89</v>
      </c>
      <c r="J46" s="31">
        <v>0</v>
      </c>
      <c r="K46" s="31">
        <v>3</v>
      </c>
      <c r="L46" s="31">
        <v>3</v>
      </c>
      <c r="M46" s="31">
        <v>0</v>
      </c>
      <c r="N46" s="13" t="s">
        <v>77</v>
      </c>
      <c r="O46" s="13" t="s">
        <v>35</v>
      </c>
      <c r="P46" s="13">
        <v>2019</v>
      </c>
      <c r="Q46" s="15"/>
      <c r="R46" s="16"/>
    </row>
    <row r="47" spans="1:18" s="17" customFormat="1" x14ac:dyDescent="0.3">
      <c r="A47" s="13">
        <v>4</v>
      </c>
      <c r="B47" s="13" t="s">
        <v>66</v>
      </c>
      <c r="C47" s="13" t="s">
        <v>89</v>
      </c>
      <c r="D47" s="13">
        <v>8</v>
      </c>
      <c r="E47" s="31">
        <v>2</v>
      </c>
      <c r="F47" s="31">
        <v>2</v>
      </c>
      <c r="G47" s="31">
        <v>0</v>
      </c>
      <c r="H47" s="31">
        <v>144</v>
      </c>
      <c r="I47" s="31">
        <v>144</v>
      </c>
      <c r="J47" s="31">
        <v>0</v>
      </c>
      <c r="K47" s="31">
        <v>7</v>
      </c>
      <c r="L47" s="31">
        <v>7</v>
      </c>
      <c r="M47" s="31">
        <v>0</v>
      </c>
      <c r="N47" s="13" t="s">
        <v>77</v>
      </c>
      <c r="O47" s="13"/>
      <c r="P47" s="13">
        <v>2019</v>
      </c>
      <c r="Q47" s="15"/>
      <c r="R47" s="16"/>
    </row>
    <row r="48" spans="1:18" s="11" customFormat="1" x14ac:dyDescent="0.3">
      <c r="A48" s="26">
        <v>4</v>
      </c>
      <c r="B48" s="68" t="s">
        <v>22</v>
      </c>
      <c r="C48" s="52"/>
      <c r="D48" s="53"/>
      <c r="E48" s="26">
        <f t="shared" ref="E48:M48" si="5">SUM(E44:E47)</f>
        <v>8</v>
      </c>
      <c r="F48" s="26">
        <f t="shared" si="5"/>
        <v>6</v>
      </c>
      <c r="G48" s="26">
        <f t="shared" si="5"/>
        <v>2</v>
      </c>
      <c r="H48" s="26">
        <f t="shared" si="5"/>
        <v>441.96</v>
      </c>
      <c r="I48" s="26">
        <f t="shared" si="5"/>
        <v>360.36</v>
      </c>
      <c r="J48" s="26">
        <f t="shared" si="5"/>
        <v>81.599999999999994</v>
      </c>
      <c r="K48" s="26">
        <f t="shared" si="5"/>
        <v>22</v>
      </c>
      <c r="L48" s="26">
        <f t="shared" si="5"/>
        <v>18</v>
      </c>
      <c r="M48" s="26">
        <f t="shared" si="5"/>
        <v>4</v>
      </c>
      <c r="N48" s="8" t="s">
        <v>23</v>
      </c>
      <c r="O48" s="8" t="s">
        <v>23</v>
      </c>
      <c r="P48" s="8" t="s">
        <v>23</v>
      </c>
      <c r="Q48" s="9"/>
      <c r="R48" s="10"/>
    </row>
    <row r="49" spans="1:18" s="11" customFormat="1" ht="15.75" customHeight="1" x14ac:dyDescent="0.3">
      <c r="A49" s="63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5"/>
      <c r="R49" s="10"/>
    </row>
    <row r="50" spans="1:18" s="11" customFormat="1" x14ac:dyDescent="0.3">
      <c r="A50" s="8">
        <v>1</v>
      </c>
      <c r="B50" s="8" t="s">
        <v>67</v>
      </c>
      <c r="C50" s="8" t="s">
        <v>16</v>
      </c>
      <c r="D50" s="8">
        <v>1</v>
      </c>
      <c r="E50" s="8">
        <v>12</v>
      </c>
      <c r="F50" s="8">
        <v>4</v>
      </c>
      <c r="G50" s="8">
        <v>8</v>
      </c>
      <c r="H50" s="8">
        <v>750.95</v>
      </c>
      <c r="I50" s="8">
        <v>203.1</v>
      </c>
      <c r="J50" s="8">
        <v>490.85</v>
      </c>
      <c r="K50" s="8">
        <v>41</v>
      </c>
      <c r="L50" s="8">
        <v>15</v>
      </c>
      <c r="M50" s="8">
        <v>27</v>
      </c>
      <c r="N50" s="8" t="s">
        <v>33</v>
      </c>
      <c r="O50" s="8" t="s">
        <v>35</v>
      </c>
      <c r="P50" s="8">
        <v>2019</v>
      </c>
      <c r="Q50" s="8"/>
      <c r="R50" s="10"/>
    </row>
    <row r="51" spans="1:18" s="11" customFormat="1" x14ac:dyDescent="0.3">
      <c r="A51" s="8">
        <v>2</v>
      </c>
      <c r="B51" s="8" t="s">
        <v>67</v>
      </c>
      <c r="C51" s="8" t="s">
        <v>32</v>
      </c>
      <c r="D51" s="8">
        <v>14</v>
      </c>
      <c r="E51" s="8">
        <v>16</v>
      </c>
      <c r="F51" s="8">
        <v>3</v>
      </c>
      <c r="G51" s="8">
        <v>13</v>
      </c>
      <c r="H51" s="8">
        <v>824.3</v>
      </c>
      <c r="I51" s="8">
        <v>161.4</v>
      </c>
      <c r="J51" s="8">
        <v>662.9</v>
      </c>
      <c r="K51" s="8">
        <v>35</v>
      </c>
      <c r="L51" s="8">
        <v>7</v>
      </c>
      <c r="M51" s="8">
        <v>28</v>
      </c>
      <c r="N51" s="8" t="s">
        <v>34</v>
      </c>
      <c r="O51" s="8" t="s">
        <v>35</v>
      </c>
      <c r="P51" s="8">
        <v>2019</v>
      </c>
      <c r="Q51" s="8"/>
      <c r="R51" s="10"/>
    </row>
    <row r="52" spans="1:18" s="11" customFormat="1" x14ac:dyDescent="0.3">
      <c r="A52" s="26">
        <v>2</v>
      </c>
      <c r="B52" s="68" t="s">
        <v>22</v>
      </c>
      <c r="C52" s="52"/>
      <c r="D52" s="53"/>
      <c r="E52" s="26">
        <f t="shared" ref="E52:M52" si="6">SUM(E50:E51)</f>
        <v>28</v>
      </c>
      <c r="F52" s="26">
        <f t="shared" si="6"/>
        <v>7</v>
      </c>
      <c r="G52" s="26">
        <f t="shared" si="6"/>
        <v>21</v>
      </c>
      <c r="H52" s="26">
        <f t="shared" si="6"/>
        <v>1575.25</v>
      </c>
      <c r="I52" s="26">
        <f t="shared" si="6"/>
        <v>364.5</v>
      </c>
      <c r="J52" s="26">
        <f t="shared" si="6"/>
        <v>1153.75</v>
      </c>
      <c r="K52" s="26">
        <f t="shared" si="6"/>
        <v>76</v>
      </c>
      <c r="L52" s="26">
        <f t="shared" si="6"/>
        <v>22</v>
      </c>
      <c r="M52" s="26">
        <f t="shared" si="6"/>
        <v>55</v>
      </c>
      <c r="N52" s="8" t="s">
        <v>23</v>
      </c>
      <c r="O52" s="8" t="s">
        <v>23</v>
      </c>
      <c r="P52" s="8" t="s">
        <v>23</v>
      </c>
      <c r="Q52" s="32"/>
      <c r="R52" s="10"/>
    </row>
    <row r="53" spans="1:18" s="11" customFormat="1" x14ac:dyDescent="0.3">
      <c r="A53" s="63" t="s">
        <v>78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  <c r="R53" s="10"/>
    </row>
    <row r="54" spans="1:18" s="11" customFormat="1" x14ac:dyDescent="0.3">
      <c r="A54" s="12">
        <v>1</v>
      </c>
      <c r="B54" s="12" t="s">
        <v>79</v>
      </c>
      <c r="C54" s="12" t="s">
        <v>90</v>
      </c>
      <c r="D54" s="12">
        <v>35</v>
      </c>
      <c r="E54" s="12">
        <v>11</v>
      </c>
      <c r="F54" s="12">
        <v>5</v>
      </c>
      <c r="G54" s="12">
        <v>6</v>
      </c>
      <c r="H54" s="12">
        <v>488.3</v>
      </c>
      <c r="I54" s="12">
        <v>224</v>
      </c>
      <c r="J54" s="12">
        <v>264.3</v>
      </c>
      <c r="K54" s="12">
        <v>24</v>
      </c>
      <c r="L54" s="12">
        <v>12</v>
      </c>
      <c r="M54" s="12">
        <v>12</v>
      </c>
      <c r="N54" s="12" t="s">
        <v>80</v>
      </c>
      <c r="O54" s="12"/>
      <c r="P54" s="33">
        <v>2020</v>
      </c>
      <c r="Q54" s="34"/>
      <c r="R54" s="10"/>
    </row>
    <row r="55" spans="1:18" s="11" customFormat="1" x14ac:dyDescent="0.3">
      <c r="A55" s="26">
        <v>1</v>
      </c>
      <c r="B55" s="71" t="s">
        <v>22</v>
      </c>
      <c r="C55" s="72"/>
      <c r="D55" s="73"/>
      <c r="E55" s="35">
        <f t="shared" ref="E55:M55" si="7">SUM(E54)</f>
        <v>11</v>
      </c>
      <c r="F55" s="35">
        <f t="shared" si="7"/>
        <v>5</v>
      </c>
      <c r="G55" s="35">
        <f t="shared" si="7"/>
        <v>6</v>
      </c>
      <c r="H55" s="35">
        <f t="shared" si="7"/>
        <v>488.3</v>
      </c>
      <c r="I55" s="35">
        <f t="shared" si="7"/>
        <v>224</v>
      </c>
      <c r="J55" s="35">
        <f t="shared" si="7"/>
        <v>264.3</v>
      </c>
      <c r="K55" s="35">
        <f t="shared" si="7"/>
        <v>24</v>
      </c>
      <c r="L55" s="35">
        <f t="shared" si="7"/>
        <v>12</v>
      </c>
      <c r="M55" s="35">
        <f t="shared" si="7"/>
        <v>12</v>
      </c>
      <c r="N55" s="12" t="s">
        <v>23</v>
      </c>
      <c r="O55" s="12" t="s">
        <v>23</v>
      </c>
      <c r="P55" s="12" t="s">
        <v>23</v>
      </c>
      <c r="Q55" s="36"/>
      <c r="R55" s="10"/>
    </row>
    <row r="56" spans="1:18" s="29" customFormat="1" ht="15.75" customHeight="1" x14ac:dyDescent="0.3">
      <c r="A56" s="63" t="s">
        <v>38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28"/>
    </row>
    <row r="57" spans="1:18" s="11" customFormat="1" ht="15.75" customHeight="1" x14ac:dyDescent="0.3">
      <c r="A57" s="12">
        <v>1</v>
      </c>
      <c r="B57" s="8" t="s">
        <v>68</v>
      </c>
      <c r="C57" s="8" t="s">
        <v>39</v>
      </c>
      <c r="D57" s="8">
        <v>5</v>
      </c>
      <c r="E57" s="8">
        <v>16</v>
      </c>
      <c r="F57" s="8">
        <v>2</v>
      </c>
      <c r="G57" s="8">
        <v>14</v>
      </c>
      <c r="H57" s="8">
        <v>874.7</v>
      </c>
      <c r="I57" s="8">
        <v>119.9</v>
      </c>
      <c r="J57" s="8">
        <v>754.8</v>
      </c>
      <c r="K57" s="8">
        <v>32</v>
      </c>
      <c r="L57" s="8">
        <v>2</v>
      </c>
      <c r="M57" s="8">
        <v>30</v>
      </c>
      <c r="N57" s="8" t="s">
        <v>41</v>
      </c>
      <c r="O57" s="8" t="s">
        <v>91</v>
      </c>
      <c r="P57" s="8">
        <v>2019</v>
      </c>
      <c r="Q57" s="37"/>
      <c r="R57" s="10"/>
    </row>
    <row r="58" spans="1:18" s="11" customFormat="1" ht="15.75" customHeight="1" x14ac:dyDescent="0.3">
      <c r="A58" s="12">
        <v>2</v>
      </c>
      <c r="B58" s="8" t="s">
        <v>68</v>
      </c>
      <c r="C58" s="8" t="s">
        <v>101</v>
      </c>
      <c r="D58" s="8" t="s">
        <v>102</v>
      </c>
      <c r="E58" s="8">
        <v>12</v>
      </c>
      <c r="F58" s="8">
        <v>8</v>
      </c>
      <c r="G58" s="8">
        <v>4</v>
      </c>
      <c r="H58" s="8">
        <v>489.36</v>
      </c>
      <c r="I58" s="8">
        <v>306.33</v>
      </c>
      <c r="J58" s="8">
        <v>183.03</v>
      </c>
      <c r="K58" s="8">
        <v>17</v>
      </c>
      <c r="L58" s="8">
        <v>16</v>
      </c>
      <c r="M58" s="8">
        <v>1</v>
      </c>
      <c r="N58" s="8" t="s">
        <v>103</v>
      </c>
      <c r="O58" s="8" t="s">
        <v>35</v>
      </c>
      <c r="P58" s="8">
        <v>2019</v>
      </c>
      <c r="Q58" s="37"/>
      <c r="R58" s="10"/>
    </row>
    <row r="59" spans="1:18" x14ac:dyDescent="0.3">
      <c r="A59" s="22">
        <v>2</v>
      </c>
      <c r="B59" s="61" t="s">
        <v>22</v>
      </c>
      <c r="C59" s="52"/>
      <c r="D59" s="53"/>
      <c r="E59" s="22">
        <f>E57</f>
        <v>16</v>
      </c>
      <c r="F59" s="22">
        <f t="shared" ref="F59:M59" si="8">F57</f>
        <v>2</v>
      </c>
      <c r="G59" s="22">
        <f t="shared" si="8"/>
        <v>14</v>
      </c>
      <c r="H59" s="22">
        <f t="shared" si="8"/>
        <v>874.7</v>
      </c>
      <c r="I59" s="22">
        <f t="shared" si="8"/>
        <v>119.9</v>
      </c>
      <c r="J59" s="22">
        <f t="shared" si="8"/>
        <v>754.8</v>
      </c>
      <c r="K59" s="22">
        <f t="shared" si="8"/>
        <v>32</v>
      </c>
      <c r="L59" s="22">
        <f t="shared" si="8"/>
        <v>2</v>
      </c>
      <c r="M59" s="22">
        <f t="shared" si="8"/>
        <v>30</v>
      </c>
      <c r="N59" s="6" t="s">
        <v>23</v>
      </c>
      <c r="O59" s="6" t="s">
        <v>23</v>
      </c>
      <c r="P59" s="6" t="s">
        <v>23</v>
      </c>
      <c r="Q59" s="7"/>
      <c r="R59" s="4"/>
    </row>
    <row r="60" spans="1:18" s="25" customFormat="1" ht="15.75" customHeight="1" x14ac:dyDescent="0.3">
      <c r="A60" s="38">
        <f>A59+A55+A52+A48+A42+A32</f>
        <v>39</v>
      </c>
      <c r="B60" s="51" t="s">
        <v>76</v>
      </c>
      <c r="C60" s="61"/>
      <c r="D60" s="62"/>
      <c r="E60" s="22">
        <f>E59+E55+E52+E48+E42+E32</f>
        <v>228</v>
      </c>
      <c r="F60" s="22">
        <f>F59+F55+F52+F48+F42+F32</f>
        <v>77</v>
      </c>
      <c r="G60" s="22">
        <f t="shared" ref="G60:M60" si="9">G32+G42+G48+G52+G55+G59</f>
        <v>150</v>
      </c>
      <c r="H60" s="22">
        <f t="shared" si="9"/>
        <v>9141.43</v>
      </c>
      <c r="I60" s="22">
        <f t="shared" si="9"/>
        <v>2787.0400000000004</v>
      </c>
      <c r="J60" s="22">
        <f t="shared" si="9"/>
        <v>6297.39</v>
      </c>
      <c r="K60" s="22">
        <f t="shared" si="9"/>
        <v>517</v>
      </c>
      <c r="L60" s="22">
        <f t="shared" si="9"/>
        <v>192</v>
      </c>
      <c r="M60" s="22">
        <f t="shared" si="9"/>
        <v>326</v>
      </c>
      <c r="N60" s="22" t="s">
        <v>23</v>
      </c>
      <c r="O60" s="22" t="s">
        <v>23</v>
      </c>
      <c r="P60" s="22" t="s">
        <v>23</v>
      </c>
      <c r="Q60" s="39"/>
      <c r="R60" s="24"/>
    </row>
    <row r="61" spans="1:1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"/>
      <c r="R61" s="4"/>
    </row>
    <row r="62" spans="1:1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"/>
      <c r="R62" s="4"/>
    </row>
    <row r="63" spans="1:18" ht="39" customHeight="1" x14ac:dyDescent="0.3">
      <c r="A63" s="40"/>
      <c r="B63" s="60" t="s">
        <v>99</v>
      </c>
      <c r="C63" s="60"/>
      <c r="D63" s="54" t="s">
        <v>100</v>
      </c>
      <c r="E63" s="55"/>
      <c r="F63" s="56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8" x14ac:dyDescent="0.3">
      <c r="A64" s="40"/>
      <c r="B64" s="41" t="s">
        <v>81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3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</sheetData>
  <mergeCells count="27">
    <mergeCell ref="D63:F63"/>
    <mergeCell ref="P1:Q1"/>
    <mergeCell ref="O2:Q2"/>
    <mergeCell ref="B63:C63"/>
    <mergeCell ref="B60:D60"/>
    <mergeCell ref="A49:Q49"/>
    <mergeCell ref="A56:Q56"/>
    <mergeCell ref="A43:Q43"/>
    <mergeCell ref="A53:Q53"/>
    <mergeCell ref="B42:D42"/>
    <mergeCell ref="B48:D48"/>
    <mergeCell ref="B52:D52"/>
    <mergeCell ref="B55:D55"/>
    <mergeCell ref="B59:D59"/>
    <mergeCell ref="E6:G6"/>
    <mergeCell ref="C4:N4"/>
    <mergeCell ref="B6:D6"/>
    <mergeCell ref="P6:P7"/>
    <mergeCell ref="A33:Q33"/>
    <mergeCell ref="A6:A7"/>
    <mergeCell ref="Q6:Q7"/>
    <mergeCell ref="A9:Q9"/>
    <mergeCell ref="H6:J6"/>
    <mergeCell ref="N6:N7"/>
    <mergeCell ref="O6:O7"/>
    <mergeCell ref="K6:M6"/>
    <mergeCell ref="B32:D32"/>
  </mergeCells>
  <phoneticPr fontId="2" type="noConversion"/>
  <pageMargins left="0.25" right="0.35807291666666669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</cp:lastModifiedBy>
  <cp:lastPrinted>2018-08-02T07:16:00Z</cp:lastPrinted>
  <dcterms:created xsi:type="dcterms:W3CDTF">2015-09-29T08:10:27Z</dcterms:created>
  <dcterms:modified xsi:type="dcterms:W3CDTF">2018-08-02T07:17:18Z</dcterms:modified>
</cp:coreProperties>
</file>