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0" windowWidth="9660" windowHeight="5010"/>
  </bookViews>
  <sheets>
    <sheet name="Объекты" sheetId="1" r:id="rId1"/>
  </sheets>
  <definedNames>
    <definedName name="_xlnm._FilterDatabase" localSheetId="0" hidden="1">Объекты!$A$6:$AD$7</definedName>
  </definedNames>
  <calcPr calcId="145621"/>
</workbook>
</file>

<file path=xl/calcChain.xml><?xml version="1.0" encoding="utf-8"?>
<calcChain xmlns="http://schemas.openxmlformats.org/spreadsheetml/2006/main">
  <c r="I11" i="1" l="1"/>
  <c r="R11" i="1"/>
  <c r="R9" i="1" l="1"/>
  <c r="O8" i="1"/>
  <c r="R7" i="1"/>
  <c r="O7" i="1"/>
  <c r="R8" i="1"/>
  <c r="K11" i="1" l="1"/>
  <c r="K10" i="1" l="1"/>
  <c r="K7" i="1" l="1"/>
  <c r="K8" i="1" l="1"/>
  <c r="K9" i="1"/>
</calcChain>
</file>

<file path=xl/sharedStrings.xml><?xml version="1.0" encoding="utf-8"?>
<sst xmlns="http://schemas.openxmlformats.org/spreadsheetml/2006/main" count="141" uniqueCount="82">
  <si>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</si>
  <si>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</si>
  <si>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</si>
  <si>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</si>
  <si>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</si>
  <si>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</si>
  <si>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</si>
  <si>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</si>
  <si>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</si>
  <si>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</si>
  <si>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</si>
  <si>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</si>
  <si>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</si>
  <si>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</si>
  <si>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</si>
  <si>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</si>
  <si>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</si>
  <si>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</si>
  <si>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</si>
  <si>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</si>
  <si>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</si>
  <si>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</si>
  <si>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</si>
  <si>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</si>
  <si>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</si>
  <si>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</si>
  <si>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</si>
  <si>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</si>
  <si>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</si>
  <si>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</si>
  <si>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</si>
  <si>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</si>
  <si>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</si>
  <si>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</si>
  <si>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</si>
  <si>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</si>
  <si>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не предусмотрено в рамках проекта</t>
  </si>
  <si>
    <t xml:space="preserve">Администрация Березовского района 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</si>
  <si>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</si>
  <si>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</si>
  <si>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</si>
  <si>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</si>
  <si>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</si>
  <si>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</si>
  <si>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</si>
  <si>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</si>
  <si>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</si>
  <si>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</si>
  <si>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</si>
  <si>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Управление капитального строительства и ремонта Березовского района, тел. (34674) 2-33-91;   2-20-51</t>
  </si>
  <si>
    <t>Образовательно-культурный комплекс в д. Хулимсунт, Березовского района</t>
  </si>
  <si>
    <t xml:space="preserve">Вместимость-140/75 мест </t>
  </si>
  <si>
    <t>п.Хулимсунт, 4 мкр.,45.</t>
  </si>
  <si>
    <t>Образование/культура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</si>
  <si>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</si>
  <si>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>62.862061;
61.64791</t>
  </si>
  <si>
    <t>Гринфилд</t>
  </si>
  <si>
    <t>Проектирование</t>
  </si>
  <si>
    <t>МКУ "Управление капитального строительства и ремонта  Березовского района", тел. (34674) 2-33-91;   2-20-52</t>
  </si>
  <si>
    <t>Реконструкция и расширение канализационных очистных сооружений до 2000 м3/сут. в пгт. Березово (ПИР)</t>
  </si>
  <si>
    <t>2000 м3/сут.</t>
  </si>
  <si>
    <t xml:space="preserve">пгт.Березово, </t>
  </si>
  <si>
    <t>Реконструкция</t>
  </si>
  <si>
    <t>Да</t>
  </si>
  <si>
    <t>Площадь - 0,7033 Га. Участок расположен в юго-западной части поселка.</t>
  </si>
  <si>
    <t>63.935455, 65.022405</t>
  </si>
  <si>
    <t>Средняя школа, пгт. Березово</t>
  </si>
  <si>
    <t>700 мест</t>
  </si>
  <si>
    <t>пгт. Березово</t>
  </si>
  <si>
    <t>Площадь - 2,84 Га.  Участок расположен в юго-западной части населенного пункта.</t>
  </si>
  <si>
    <t>63,930544  65,025075</t>
  </si>
  <si>
    <t>0,85 км</t>
  </si>
  <si>
    <t>Транспорт</t>
  </si>
  <si>
    <t>Площадь - 4,15 Га.  Участок расположен в центральной части населенного пункта.</t>
  </si>
  <si>
    <t>63,938920 65,050718</t>
  </si>
  <si>
    <t>Реконструкция автодороги по ул. Чкалова с заменой газопровода низкого давления в пгт. Березово</t>
  </si>
  <si>
    <t>Спортивный зал имени Руслана Проводникова в пгт.Березово</t>
  </si>
  <si>
    <t>40 чел.в смену</t>
  </si>
  <si>
    <t>Площадь - 943,9 кв.м..  Участок расположен в центральной части населенного пункта.</t>
  </si>
  <si>
    <t>Спорт</t>
  </si>
  <si>
    <t>пгт. Березово.ул.Авиаторов д.21</t>
  </si>
  <si>
    <t>Инвестиционные проекты, реализуемые за счет бюджетных ассигнований на территории Березовского района на 10.02.2024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</si>
</sst>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\ _₽_-;_-@_-"/>
    <numFmt numFmtId="166" formatCode="#,##0.0"/>
  </numFmts>
  <fonts count="10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56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8" xfId="1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vertical="top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164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166" fontId="2" fillId="3" borderId="1" xfId="0" applyNumberFormat="1" applyFont="1" applyFill="1" applyBorder="1" applyAlignment="1" applyProtection="1">
      <alignment horizontal="center" vertical="center" wrapText="1"/>
    </xf>
    <xf numFmtId="43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6" xfId="0" applyFont="1" applyFill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Protection="1"/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Protection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"/>
  <sheetViews>
    <sheetView tabSelected="1" showRuler="0" zoomScale="63" zoomScaleNormal="63" workbookViewId="0">
      <pane ySplit="6" topLeftCell="A7" activePane="bottomLeft" state="frozen"/>
      <selection pane="bottomLeft" activeCell="Q10" sqref="Q10"/>
    </sheetView>
  </sheetViews>
  <sheetFormatPr defaultColWidth="9.33203125" defaultRowHeight="15.75" x14ac:dyDescent="0.2"/>
  <cols>
    <col min="1" max="1" width="4.83203125" style="9" customWidth="1"/>
    <col min="2" max="2" width="23" style="15" customWidth="1"/>
    <col min="3" max="3" width="18.5" style="1" customWidth="1"/>
    <col min="4" max="4" width="16.83203125" style="1" customWidth="1"/>
    <col min="5" max="5" width="18.1640625" style="1" customWidth="1"/>
    <col min="6" max="6" width="17.83203125" style="1" customWidth="1"/>
    <col min="7" max="7" width="18" style="1" customWidth="1"/>
    <col min="8" max="8" width="12.33203125" style="1" customWidth="1"/>
    <col min="9" max="9" width="16.6640625" style="27" customWidth="1"/>
    <col min="10" max="10" width="8.83203125" style="1" customWidth="1"/>
    <col min="11" max="11" width="17.5" style="27" customWidth="1"/>
    <col min="12" max="12" width="13" style="1" customWidth="1"/>
    <col min="13" max="13" width="11.1640625" style="1" customWidth="1"/>
    <col min="14" max="14" width="13.5" style="1" customWidth="1"/>
    <col min="15" max="15" width="17" style="29" customWidth="1"/>
    <col min="16" max="16" width="8.6640625" style="1" customWidth="1"/>
    <col min="17" max="17" width="14.83203125" style="1" customWidth="1"/>
    <col min="18" max="18" width="16.83203125" style="29" customWidth="1"/>
    <col min="19" max="19" width="10.83203125" style="1" customWidth="1"/>
    <col min="20" max="20" width="8.6640625" style="1" customWidth="1"/>
    <col min="21" max="21" width="8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31" width="30.6640625" style="2" customWidth="1"/>
    <col min="32" max="16384" width="9.33203125" style="2"/>
  </cols>
  <sheetData>
    <row r="1" spans="1:31" ht="11.25" customHeight="1" x14ac:dyDescent="0.25">
      <c r="B1" s="50" t="s">
        <v>81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4"/>
    </row>
    <row r="2" spans="1:31" ht="11.25" customHeight="1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4"/>
    </row>
    <row r="3" spans="1:31" ht="11.2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4"/>
    </row>
    <row r="4" spans="1:31" ht="46.5" customHeight="1" x14ac:dyDescent="0.25">
      <c r="A4" s="24"/>
      <c r="B4" s="54" t="s">
        <v>0</v>
      </c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48</v>
      </c>
      <c r="J4" s="44"/>
      <c r="K4" s="44"/>
      <c r="L4" s="44"/>
      <c r="M4" s="44" t="s">
        <v>7</v>
      </c>
      <c r="N4" s="44"/>
      <c r="O4" s="44"/>
      <c r="P4" s="44"/>
      <c r="Q4" s="44"/>
      <c r="R4" s="44"/>
      <c r="S4" s="46" t="s">
        <v>8</v>
      </c>
      <c r="T4" s="47"/>
      <c r="U4" s="44" t="s">
        <v>9</v>
      </c>
      <c r="V4" s="44"/>
      <c r="W4" s="44"/>
      <c r="X4" s="44"/>
      <c r="Y4" s="44"/>
      <c r="Z4" s="44" t="s">
        <v>10</v>
      </c>
      <c r="AA4" s="44" t="s">
        <v>11</v>
      </c>
      <c r="AB4" s="44" t="s">
        <v>12</v>
      </c>
      <c r="AC4" s="44" t="s">
        <v>13</v>
      </c>
      <c r="AD4" s="4"/>
    </row>
    <row r="5" spans="1:31" ht="33.950000000000003" customHeight="1" x14ac:dyDescent="0.25">
      <c r="A5" s="25"/>
      <c r="B5" s="54"/>
      <c r="C5" s="44"/>
      <c r="D5" s="44"/>
      <c r="E5" s="44"/>
      <c r="F5" s="44"/>
      <c r="G5" s="44"/>
      <c r="H5" s="44"/>
      <c r="I5" s="52" t="s">
        <v>38</v>
      </c>
      <c r="J5" s="44" t="s">
        <v>44</v>
      </c>
      <c r="K5" s="52" t="s">
        <v>39</v>
      </c>
      <c r="L5" s="44" t="s">
        <v>43</v>
      </c>
      <c r="M5" s="44" t="s">
        <v>14</v>
      </c>
      <c r="N5" s="44"/>
      <c r="O5" s="44"/>
      <c r="P5" s="44" t="s">
        <v>15</v>
      </c>
      <c r="Q5" s="44"/>
      <c r="R5" s="44"/>
      <c r="S5" s="44" t="s">
        <v>16</v>
      </c>
      <c r="T5" s="44" t="s">
        <v>17</v>
      </c>
      <c r="U5" s="44" t="s">
        <v>18</v>
      </c>
      <c r="V5" s="44"/>
      <c r="W5" s="44"/>
      <c r="X5" s="44" t="s">
        <v>19</v>
      </c>
      <c r="Y5" s="44" t="s">
        <v>28</v>
      </c>
      <c r="Z5" s="44"/>
      <c r="AA5" s="44"/>
      <c r="AB5" s="44"/>
      <c r="AC5" s="44"/>
      <c r="AD5" s="4"/>
    </row>
    <row r="6" spans="1:31" ht="115.5" customHeight="1" x14ac:dyDescent="0.25">
      <c r="A6" s="25"/>
      <c r="B6" s="55"/>
      <c r="C6" s="45"/>
      <c r="D6" s="45"/>
      <c r="E6" s="45"/>
      <c r="F6" s="45"/>
      <c r="G6" s="45"/>
      <c r="H6" s="45"/>
      <c r="I6" s="53"/>
      <c r="J6" s="45"/>
      <c r="K6" s="53"/>
      <c r="L6" s="45"/>
      <c r="M6" s="48" t="s">
        <v>20</v>
      </c>
      <c r="N6" s="48" t="s">
        <v>21</v>
      </c>
      <c r="O6" s="49" t="s">
        <v>47</v>
      </c>
      <c r="P6" s="48" t="s">
        <v>41</v>
      </c>
      <c r="Q6" s="48" t="s">
        <v>21</v>
      </c>
      <c r="R6" s="49" t="s">
        <v>46</v>
      </c>
      <c r="S6" s="45"/>
      <c r="T6" s="45"/>
      <c r="U6" s="48" t="s">
        <v>22</v>
      </c>
      <c r="V6" s="48" t="s">
        <v>23</v>
      </c>
      <c r="W6" s="48" t="s">
        <v>24</v>
      </c>
      <c r="X6" s="45"/>
      <c r="Y6" s="45"/>
      <c r="Z6" s="45"/>
      <c r="AA6" s="45"/>
      <c r="AB6" s="45"/>
      <c r="AC6" s="45"/>
      <c r="AD6" s="4"/>
    </row>
    <row r="7" spans="1:31" s="3" customFormat="1" ht="197.25" customHeight="1" x14ac:dyDescent="0.2">
      <c r="A7" s="12">
        <v>1</v>
      </c>
      <c r="B7" s="22" t="s">
        <v>50</v>
      </c>
      <c r="C7" s="5" t="s">
        <v>51</v>
      </c>
      <c r="D7" s="5" t="s">
        <v>52</v>
      </c>
      <c r="E7" s="5" t="s">
        <v>53</v>
      </c>
      <c r="F7" s="5" t="s">
        <v>25</v>
      </c>
      <c r="G7" s="5" t="s">
        <v>29</v>
      </c>
      <c r="H7" s="5" t="s">
        <v>25</v>
      </c>
      <c r="I7" s="28">
        <v>734352.3</v>
      </c>
      <c r="J7" s="5"/>
      <c r="K7" s="6">
        <f t="shared" ref="K7:K10" si="0">I7-O7-R7</f>
        <v>136718.30000000005</v>
      </c>
      <c r="L7" s="6" t="s">
        <v>40</v>
      </c>
      <c r="M7" s="5" t="s">
        <v>30</v>
      </c>
      <c r="N7" s="5" t="s">
        <v>42</v>
      </c>
      <c r="O7" s="6">
        <f>385666.3+79688+37717.5</f>
        <v>503071.8</v>
      </c>
      <c r="P7" s="5" t="s">
        <v>31</v>
      </c>
      <c r="Q7" s="5" t="s">
        <v>42</v>
      </c>
      <c r="R7" s="43">
        <f>78986.2+9448.4+4259.6+1868</f>
        <v>94562.2</v>
      </c>
      <c r="S7" s="5">
        <v>2007</v>
      </c>
      <c r="T7" s="5">
        <v>2023</v>
      </c>
      <c r="U7" s="5" t="s">
        <v>34</v>
      </c>
      <c r="V7" s="5" t="s">
        <v>26</v>
      </c>
      <c r="W7" s="6" t="s">
        <v>54</v>
      </c>
      <c r="X7" s="5" t="s">
        <v>36</v>
      </c>
      <c r="Y7" s="5" t="s">
        <v>35</v>
      </c>
      <c r="Z7" s="5" t="s">
        <v>33</v>
      </c>
      <c r="AA7" s="5" t="s">
        <v>37</v>
      </c>
      <c r="AB7" s="5" t="s">
        <v>49</v>
      </c>
      <c r="AC7" s="5" t="s">
        <v>55</v>
      </c>
      <c r="AD7" s="8"/>
      <c r="AE7" s="21"/>
    </row>
    <row r="8" spans="1:31" s="3" customFormat="1" ht="165" customHeight="1" x14ac:dyDescent="0.2">
      <c r="A8" s="12">
        <v>2</v>
      </c>
      <c r="B8" s="11" t="s">
        <v>66</v>
      </c>
      <c r="C8" s="12" t="s">
        <v>67</v>
      </c>
      <c r="D8" s="19" t="s">
        <v>68</v>
      </c>
      <c r="E8" s="19" t="s">
        <v>27</v>
      </c>
      <c r="F8" s="5" t="s">
        <v>25</v>
      </c>
      <c r="G8" s="5" t="s">
        <v>29</v>
      </c>
      <c r="H8" s="5" t="s">
        <v>25</v>
      </c>
      <c r="I8" s="34">
        <v>2078975.1</v>
      </c>
      <c r="J8" s="20"/>
      <c r="K8" s="33">
        <f t="shared" si="0"/>
        <v>364507.4000000002</v>
      </c>
      <c r="L8" s="6" t="s">
        <v>40</v>
      </c>
      <c r="M8" s="13" t="s">
        <v>34</v>
      </c>
      <c r="N8" s="5" t="s">
        <v>42</v>
      </c>
      <c r="O8" s="6">
        <f>225000+476532.8+841186.6</f>
        <v>1542719.4</v>
      </c>
      <c r="P8" s="13" t="s">
        <v>34</v>
      </c>
      <c r="Q8" s="5" t="s">
        <v>42</v>
      </c>
      <c r="R8" s="6">
        <f>38.5+25000+52948.1+93465.2+101.7+194.8</f>
        <v>171748.3</v>
      </c>
      <c r="S8" s="12">
        <v>2020</v>
      </c>
      <c r="T8" s="12">
        <v>2024</v>
      </c>
      <c r="U8" s="5" t="s">
        <v>63</v>
      </c>
      <c r="V8" s="5" t="s">
        <v>56</v>
      </c>
      <c r="W8" s="7" t="s">
        <v>69</v>
      </c>
      <c r="X8" s="5" t="s">
        <v>36</v>
      </c>
      <c r="Y8" s="5" t="s">
        <v>32</v>
      </c>
      <c r="Z8" s="5" t="s">
        <v>33</v>
      </c>
      <c r="AA8" s="5" t="s">
        <v>37</v>
      </c>
      <c r="AB8" s="5" t="s">
        <v>58</v>
      </c>
      <c r="AC8" s="14" t="s">
        <v>70</v>
      </c>
      <c r="AD8" s="35"/>
      <c r="AE8" s="21"/>
    </row>
    <row r="9" spans="1:31" ht="141.75" x14ac:dyDescent="0.2">
      <c r="A9" s="26">
        <v>3</v>
      </c>
      <c r="B9" s="23" t="s">
        <v>59</v>
      </c>
      <c r="C9" s="11" t="s">
        <v>60</v>
      </c>
      <c r="D9" s="5" t="s">
        <v>61</v>
      </c>
      <c r="E9" s="5" t="s">
        <v>45</v>
      </c>
      <c r="F9" s="41" t="s">
        <v>25</v>
      </c>
      <c r="G9" s="5" t="s">
        <v>29</v>
      </c>
      <c r="H9" s="5" t="s">
        <v>62</v>
      </c>
      <c r="I9" s="28">
        <v>534971.5</v>
      </c>
      <c r="J9" s="5"/>
      <c r="K9" s="6">
        <f t="shared" si="0"/>
        <v>4291.1999999999753</v>
      </c>
      <c r="L9" s="6" t="s">
        <v>40</v>
      </c>
      <c r="M9" s="5" t="s">
        <v>34</v>
      </c>
      <c r="N9" s="5" t="s">
        <v>42</v>
      </c>
      <c r="O9" s="6">
        <v>502981.4</v>
      </c>
      <c r="P9" s="5" t="s">
        <v>34</v>
      </c>
      <c r="Q9" s="5" t="s">
        <v>42</v>
      </c>
      <c r="R9" s="6">
        <f>1392.2+13271.2+12005+430.5+600</f>
        <v>27698.9</v>
      </c>
      <c r="S9" s="10">
        <v>2020</v>
      </c>
      <c r="T9" s="10">
        <v>2024</v>
      </c>
      <c r="U9" s="5" t="s">
        <v>63</v>
      </c>
      <c r="V9" s="5" t="s">
        <v>56</v>
      </c>
      <c r="W9" s="7" t="s">
        <v>64</v>
      </c>
      <c r="X9" s="5" t="s">
        <v>36</v>
      </c>
      <c r="Y9" s="5" t="s">
        <v>32</v>
      </c>
      <c r="Z9" s="5" t="s">
        <v>33</v>
      </c>
      <c r="AA9" s="5" t="s">
        <v>37</v>
      </c>
      <c r="AB9" s="5" t="s">
        <v>58</v>
      </c>
      <c r="AC9" s="5" t="s">
        <v>65</v>
      </c>
    </row>
    <row r="10" spans="1:31" ht="147.6" customHeight="1" x14ac:dyDescent="0.2">
      <c r="A10" s="12">
        <v>4</v>
      </c>
      <c r="B10" s="11" t="s">
        <v>75</v>
      </c>
      <c r="C10" s="16" t="s">
        <v>71</v>
      </c>
      <c r="D10" s="16" t="s">
        <v>68</v>
      </c>
      <c r="E10" s="16" t="s">
        <v>72</v>
      </c>
      <c r="F10" s="18" t="s">
        <v>57</v>
      </c>
      <c r="G10" s="17" t="s">
        <v>29</v>
      </c>
      <c r="H10" s="17" t="s">
        <v>25</v>
      </c>
      <c r="I10" s="31">
        <v>72287.100000000006</v>
      </c>
      <c r="J10" s="32"/>
      <c r="K10" s="33">
        <f t="shared" si="0"/>
        <v>72287.100000000006</v>
      </c>
      <c r="L10" s="6" t="s">
        <v>40</v>
      </c>
      <c r="M10" s="5" t="s">
        <v>34</v>
      </c>
      <c r="N10" s="5" t="s">
        <v>42</v>
      </c>
      <c r="O10" s="30">
        <v>0</v>
      </c>
      <c r="P10" s="5" t="s">
        <v>63</v>
      </c>
      <c r="Q10" s="5" t="s">
        <v>42</v>
      </c>
      <c r="R10" s="42">
        <v>0</v>
      </c>
      <c r="S10" s="20">
        <v>2022</v>
      </c>
      <c r="T10" s="20">
        <v>2025</v>
      </c>
      <c r="U10" s="5" t="s">
        <v>63</v>
      </c>
      <c r="V10" s="5" t="s">
        <v>56</v>
      </c>
      <c r="W10" s="7" t="s">
        <v>73</v>
      </c>
      <c r="X10" s="5" t="s">
        <v>36</v>
      </c>
      <c r="Y10" s="5" t="s">
        <v>32</v>
      </c>
      <c r="Z10" s="5" t="s">
        <v>33</v>
      </c>
      <c r="AA10" s="5" t="s">
        <v>37</v>
      </c>
      <c r="AB10" s="5" t="s">
        <v>58</v>
      </c>
      <c r="AC10" s="14" t="s">
        <v>74</v>
      </c>
    </row>
    <row r="11" spans="1:31" ht="147.6" customHeight="1" x14ac:dyDescent="0.2">
      <c r="A11" s="12">
        <v>5</v>
      </c>
      <c r="B11" s="11" t="s">
        <v>76</v>
      </c>
      <c r="C11" s="16" t="s">
        <v>77</v>
      </c>
      <c r="D11" s="18" t="s">
        <v>80</v>
      </c>
      <c r="E11" s="40" t="s">
        <v>79</v>
      </c>
      <c r="F11" s="18" t="s">
        <v>57</v>
      </c>
      <c r="G11" s="17" t="s">
        <v>29</v>
      </c>
      <c r="H11" s="17" t="s">
        <v>25</v>
      </c>
      <c r="I11" s="36">
        <f>263157.9+2337.2+12</f>
        <v>265507.10000000003</v>
      </c>
      <c r="J11" s="32"/>
      <c r="K11" s="33">
        <f t="shared" ref="K11" si="1">I11-O11-R11</f>
        <v>3.637978807091713E-11</v>
      </c>
      <c r="L11" s="6" t="s">
        <v>40</v>
      </c>
      <c r="M11" s="5" t="s">
        <v>34</v>
      </c>
      <c r="N11" s="5" t="s">
        <v>42</v>
      </c>
      <c r="O11" s="37">
        <v>250000</v>
      </c>
      <c r="P11" s="5" t="s">
        <v>63</v>
      </c>
      <c r="Q11" s="5" t="s">
        <v>42</v>
      </c>
      <c r="R11" s="38">
        <f>13157.9+2337.2+12</f>
        <v>15507.099999999999</v>
      </c>
      <c r="S11" s="39">
        <v>2024</v>
      </c>
      <c r="T11" s="39">
        <v>2024</v>
      </c>
      <c r="U11" s="5" t="s">
        <v>63</v>
      </c>
      <c r="V11" s="5" t="s">
        <v>56</v>
      </c>
      <c r="W11" s="7" t="s">
        <v>78</v>
      </c>
      <c r="X11" s="5" t="s">
        <v>36</v>
      </c>
      <c r="Y11" s="5" t="s">
        <v>35</v>
      </c>
      <c r="Z11" s="5" t="s">
        <v>33</v>
      </c>
      <c r="AA11" s="5" t="s">
        <v>37</v>
      </c>
      <c r="AB11" s="5" t="s">
        <v>58</v>
      </c>
      <c r="AC11" s="14" t="s">
        <v>74</v>
      </c>
    </row>
  </sheetData>
  <sheetProtection formatCells="0" formatColumns="0" formatRows="0" insertColumns="0" insertRows="0" insertHyperlinks="0" deleteColumns="0" deleteRows="0" sort="0" autoFilter="0" pivotTables="0"/>
  <autoFilter ref="A6:AD7"/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618" yWindow="651" count="2">
    <dataValidation showInputMessage="1" showErrorMessage="1" errorTitle="Input error" error="Value is not in list." promptTitle="Language" prompt="Русский" sqref="N7:N11 AA7:AB11 Q7:Q11 L7:L11 X7:X11 Y8:Y10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 K9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9" scale="4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Билоус Светлана Анатольевна</cp:lastModifiedBy>
  <cp:lastPrinted>2023-06-13T11:56:03Z</cp:lastPrinted>
  <dcterms:created xsi:type="dcterms:W3CDTF">2015-07-23T15:59:59Z</dcterms:created>
  <dcterms:modified xsi:type="dcterms:W3CDTF">2024-02-12T07:41:10Z</dcterms:modified>
</cp:coreProperties>
</file>