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810" windowWidth="13395" windowHeight="70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62" i="1" l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61" i="1"/>
  <c r="E107" i="1"/>
  <c r="E108" i="1"/>
  <c r="E109" i="1"/>
  <c r="H107" i="1"/>
  <c r="H108" i="1"/>
  <c r="H109" i="1"/>
  <c r="K107" i="1"/>
  <c r="K108" i="1"/>
  <c r="K109" i="1"/>
  <c r="K100" i="1"/>
  <c r="K99" i="1"/>
  <c r="H100" i="1"/>
  <c r="H99" i="1"/>
  <c r="E100" i="1"/>
  <c r="E9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19" i="1"/>
  <c r="E103" i="1" l="1"/>
  <c r="J97" i="1" l="1"/>
  <c r="I97" i="1"/>
  <c r="J77" i="1"/>
  <c r="I77" i="1"/>
  <c r="K61" i="1"/>
  <c r="A111" i="1" l="1"/>
  <c r="G77" i="1"/>
  <c r="F77" i="1"/>
  <c r="L77" i="1"/>
  <c r="M77" i="1"/>
  <c r="K77" i="1" l="1"/>
  <c r="K79" i="1" l="1"/>
  <c r="H79" i="1"/>
  <c r="M97" i="1"/>
  <c r="L97" i="1"/>
  <c r="G97" i="1"/>
  <c r="F97" i="1"/>
  <c r="H97" i="1" l="1"/>
  <c r="E79" i="1"/>
  <c r="E97" i="1"/>
  <c r="K97" i="1" l="1"/>
  <c r="F59" i="1"/>
  <c r="E77" i="1"/>
  <c r="H61" i="1"/>
  <c r="H77" i="1" l="1"/>
  <c r="K103" i="1"/>
  <c r="H103" i="1"/>
  <c r="K18" i="1" l="1"/>
  <c r="G59" i="1" l="1"/>
  <c r="I59" i="1"/>
  <c r="J59" i="1"/>
  <c r="L59" i="1"/>
  <c r="M59" i="1"/>
  <c r="H10" i="1" l="1"/>
  <c r="F110" i="1"/>
  <c r="F104" i="1"/>
  <c r="F101" i="1"/>
  <c r="E10" i="1"/>
  <c r="E106" i="1"/>
  <c r="E104" i="1"/>
  <c r="E101" i="1"/>
  <c r="K106" i="1"/>
  <c r="J110" i="1"/>
  <c r="H106" i="1"/>
  <c r="L110" i="1"/>
  <c r="M110" i="1"/>
  <c r="I110" i="1"/>
  <c r="G110" i="1"/>
  <c r="K15" i="1"/>
  <c r="K12" i="1"/>
  <c r="K13" i="1"/>
  <c r="K14" i="1"/>
  <c r="K16" i="1"/>
  <c r="K20" i="1"/>
  <c r="K21" i="1"/>
  <c r="K22" i="1"/>
  <c r="K23" i="1"/>
  <c r="K24" i="1"/>
  <c r="K25" i="1"/>
  <c r="K11" i="1"/>
  <c r="K26" i="1"/>
  <c r="K17" i="1"/>
  <c r="G101" i="1"/>
  <c r="G104" i="1"/>
  <c r="I101" i="1"/>
  <c r="I104" i="1"/>
  <c r="J101" i="1"/>
  <c r="J104" i="1"/>
  <c r="H101" i="1"/>
  <c r="K101" i="1"/>
  <c r="K104" i="1"/>
  <c r="L101" i="1"/>
  <c r="L104" i="1"/>
  <c r="H104" i="1"/>
  <c r="M101" i="1"/>
  <c r="M104" i="1"/>
  <c r="L111" i="1" l="1"/>
  <c r="F111" i="1"/>
  <c r="E59" i="1"/>
  <c r="M111" i="1"/>
  <c r="J111" i="1"/>
  <c r="I111" i="1"/>
  <c r="G111" i="1"/>
  <c r="H110" i="1"/>
  <c r="E110" i="1"/>
  <c r="K110" i="1"/>
  <c r="H59" i="1"/>
  <c r="K59" i="1"/>
  <c r="K111" i="1" l="1"/>
  <c r="H111" i="1"/>
  <c r="E111" i="1"/>
</calcChain>
</file>

<file path=xl/sharedStrings.xml><?xml version="1.0" encoding="utf-8"?>
<sst xmlns="http://schemas.openxmlformats.org/spreadsheetml/2006/main" count="376" uniqueCount="162">
  <si>
    <t>Утверждаю:</t>
  </si>
  <si>
    <t>№</t>
  </si>
  <si>
    <t>Адрес объекта</t>
  </si>
  <si>
    <t>Дата, номер документа о признании дома аварийным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</si>
  <si>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</si>
  <si>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</si>
  <si>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</si>
  <si>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</si>
  <si>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</si>
  <si>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</si>
  <si>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</si>
  <si>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</si>
  <si>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</si>
  <si>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</si>
  <si>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микрорайон 1</t>
  </si>
  <si>
    <t>2а</t>
  </si>
  <si>
    <t>городское поселение Березово</t>
  </si>
  <si>
    <t>городское поселение Игрим</t>
  </si>
  <si>
    <t>сельское поселение Саранпауль</t>
  </si>
  <si>
    <t>от 13.05.2015 №44-р</t>
  </si>
  <si>
    <t>итого:</t>
  </si>
  <si>
    <t>х</t>
  </si>
  <si>
    <t>от 28.02.2014 №54</t>
  </si>
  <si>
    <t>сельское поселение Хулимсунт</t>
  </si>
  <si>
    <t>микрорайон 3</t>
  </si>
  <si>
    <t>от 18.07.2011 №54/1-р</t>
  </si>
  <si>
    <t>от 25.11.2014 №121-р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</si>
  <si>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</si>
  <si>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</si>
  <si>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</si>
  <si>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</si>
  <si>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</si>
  <si>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</si>
  <si>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 xml:space="preserve">примечание </t>
  </si>
  <si>
    <t>26.06.2013 №257-р</t>
  </si>
  <si>
    <t>01.07.2013 №267-р</t>
  </si>
  <si>
    <t>12.07.2013 №277-р</t>
  </si>
  <si>
    <t>14.10.2013 №364-р</t>
  </si>
  <si>
    <t>28.10.2013 №391-р</t>
  </si>
  <si>
    <t>11.11.2013 №409-р</t>
  </si>
  <si>
    <t>26.05.2016 №148-р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</si>
  <si>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</si>
  <si>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</si>
  <si>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</si>
  <si>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</si>
  <si>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</si>
  <si>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</si>
  <si>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Шмидта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</si>
  <si>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</si>
  <si>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</si>
  <si>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</si>
  <si>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</si>
  <si>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</si>
  <si>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</si>
  <si>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Саранпауль</t>
  </si>
  <si>
    <t>Хулимсунт</t>
  </si>
  <si>
    <t>Приполярный</t>
  </si>
  <si>
    <t>28Б</t>
  </si>
  <si>
    <t>от 15.06.2017 №79-р</t>
  </si>
  <si>
    <t>Губкина</t>
  </si>
  <si>
    <t>14.11.2017 №962-р</t>
  </si>
  <si>
    <t>итого по Березовскому району:</t>
  </si>
  <si>
    <t>от 07.11.2017 №144-р</t>
  </si>
  <si>
    <t>сельское поселение Светлый</t>
  </si>
  <si>
    <t>Светлый</t>
  </si>
  <si>
    <t>от 22.05.2017 №90</t>
  </si>
  <si>
    <t>Спортивная</t>
  </si>
  <si>
    <t>от 09.02.2017 №26</t>
  </si>
  <si>
    <t>Мира</t>
  </si>
  <si>
    <t>Культурная</t>
  </si>
  <si>
    <t>Ятринская</t>
  </si>
  <si>
    <t>Энергетиков</t>
  </si>
  <si>
    <t>Первопроходцев</t>
  </si>
  <si>
    <t>Советская</t>
  </si>
  <si>
    <t>21.02.2018 №100-р</t>
  </si>
  <si>
    <t>07.06.2013 №229-р</t>
  </si>
  <si>
    <t>Таежная</t>
  </si>
  <si>
    <t>23.05.2018 №280-р</t>
  </si>
  <si>
    <t>Уральская</t>
  </si>
  <si>
    <t>1а</t>
  </si>
  <si>
    <t>от 22.03.2018 №16</t>
  </si>
  <si>
    <t xml:space="preserve">Сухарева  </t>
  </si>
  <si>
    <t xml:space="preserve">Центральная  </t>
  </si>
  <si>
    <t xml:space="preserve">Ленина </t>
  </si>
  <si>
    <t xml:space="preserve">Кооперативная  </t>
  </si>
  <si>
    <t>от 15.03.2018 №52</t>
  </si>
  <si>
    <t>от 24.09.2018 №164</t>
  </si>
  <si>
    <t>от 10.10.2018 №179</t>
  </si>
  <si>
    <t>от 10.10.2018 №178</t>
  </si>
  <si>
    <t>Н.Кухаря</t>
  </si>
  <si>
    <t>Пушкина</t>
  </si>
  <si>
    <t>от 28.02.2019 №35</t>
  </si>
  <si>
    <t>от 28.02.2019 №36</t>
  </si>
  <si>
    <t>от 28.02.2019 №37</t>
  </si>
  <si>
    <t>Северная</t>
  </si>
  <si>
    <t>17.04.2019 №288-р</t>
  </si>
  <si>
    <t>Дуркина</t>
  </si>
  <si>
    <t>Теги</t>
  </si>
  <si>
    <t>Центральный</t>
  </si>
  <si>
    <t>28.12.2018 №926-р</t>
  </si>
  <si>
    <t>Авиаторов</t>
  </si>
  <si>
    <t>27/1</t>
  </si>
  <si>
    <t>27/2</t>
  </si>
  <si>
    <t>Молодежная</t>
  </si>
  <si>
    <t>7</t>
  </si>
  <si>
    <t>13/7</t>
  </si>
  <si>
    <t>аварийные и подлежащие реконструкции</t>
  </si>
  <si>
    <t>от 15.04.2019 №42</t>
  </si>
  <si>
    <t>от 15.04.2019 №43</t>
  </si>
  <si>
    <t xml:space="preserve">включен в региональную адресную программу </t>
  </si>
  <si>
    <t>Быстрицкого</t>
  </si>
  <si>
    <t>Газопромысловая</t>
  </si>
  <si>
    <t>Путилова</t>
  </si>
  <si>
    <t>17.09.2019 №698-р</t>
  </si>
  <si>
    <t>Полевая</t>
  </si>
  <si>
    <t>Сосьва</t>
  </si>
  <si>
    <t>Набережная</t>
  </si>
  <si>
    <t>от 03.06.2019 № 45-р</t>
  </si>
  <si>
    <t>22.08.2019 №652-р</t>
  </si>
  <si>
    <t>14.10.2019 №778-р</t>
  </si>
  <si>
    <t>заключение №1 от 16.09.2016, 04.04.2019 №235-р</t>
  </si>
  <si>
    <t>Лесная</t>
  </si>
  <si>
    <t>от 18.09.2019 №150</t>
  </si>
  <si>
    <t>03.10.2019 №744-р</t>
  </si>
  <si>
    <t>от 08.11.2019 №191</t>
  </si>
  <si>
    <t>расселен</t>
  </si>
  <si>
    <t>от 17.01.2020 №6</t>
  </si>
  <si>
    <t>от 30.12.2019 № 122-р</t>
  </si>
  <si>
    <t>Геологическая</t>
  </si>
  <si>
    <t>Семяшкина</t>
  </si>
  <si>
    <t>год сноса/реконеструкции  (планируемый год сноса)</t>
  </si>
  <si>
    <t>от 05.03.2020 №39</t>
  </si>
  <si>
    <t xml:space="preserve">Спортивная </t>
  </si>
  <si>
    <t>18А</t>
  </si>
  <si>
    <t>от 24.02.2020 № 14-р</t>
  </si>
  <si>
    <t>2А</t>
  </si>
  <si>
    <t>от 04.03.2020 № 17-р</t>
  </si>
  <si>
    <t>от 04.03.2020 № 18-р</t>
  </si>
  <si>
    <t>Гидропорт</t>
  </si>
  <si>
    <t>16.03.2020 №182-р</t>
  </si>
  <si>
    <t>Гагарина</t>
  </si>
  <si>
    <t>01.09.2020 №627-р</t>
  </si>
  <si>
    <t>Разведчиков</t>
  </si>
  <si>
    <t>64 а</t>
  </si>
  <si>
    <t>уничтожен в результате пожара</t>
  </si>
  <si>
    <t>от 27.08.2020 №127</t>
  </si>
  <si>
    <t>14.08.2020 №583-р</t>
  </si>
  <si>
    <t>от 14.09.2020 №135</t>
  </si>
  <si>
    <t>исп.: главный специалист отдела жилищных программ, Шевченко С.В. тел. 2-32-79</t>
  </si>
  <si>
    <t>14А</t>
  </si>
  <si>
    <t>22.12.2020 №950-р</t>
  </si>
  <si>
    <t>2020-2021</t>
  </si>
  <si>
    <t>Кооперации</t>
  </si>
  <si>
    <t>от 07.12.2020 № 99-р</t>
  </si>
  <si>
    <t>Отдаленная</t>
  </si>
  <si>
    <t>от 18.12.2020 № 105-р</t>
  </si>
  <si>
    <t>от 26.01.2021 №10</t>
  </si>
  <si>
    <t>от 23.04.2018 № 30-р, от 16.02.2021 №07-р</t>
  </si>
  <si>
    <t>расселен, снесен</t>
  </si>
  <si>
    <t>Реестр  аварийных жилых домов  на территории Березовского района,  по состоянию на 22.03.2021г.</t>
  </si>
  <si>
    <t xml:space="preserve">И.о. главы Березовского района,                                                               первый заместитель главы района                                                         _________________ С.Ю. Билаш                  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</si>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</sst>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4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7" fillId="0" borderId="0" xfId="0" applyFont="1" applyFill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3" fillId="0" borderId="0" xfId="0" applyFont="1" applyFill="1"/>
    <xf numFmtId="0" fontId="14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4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0" xfId="0" applyFont="1" applyFill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/>
    <xf numFmtId="0" fontId="7" fillId="2" borderId="0" xfId="0" applyFont="1" applyFill="1"/>
    <xf numFmtId="0" fontId="3" fillId="2" borderId="1" xfId="0" applyFont="1" applyFill="1" applyBorder="1" applyAlignment="1">
      <alignment horizontal="center" wrapText="1" shrinkToFit="1"/>
    </xf>
    <xf numFmtId="1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3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11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tabSelected="1" topLeftCell="B58" zoomScaleNormal="59" zoomScalePageLayoutView="40" workbookViewId="0">
      <selection activeCell="O73" sqref="O73"/>
    </sheetView>
  </sheetViews>
  <sheetFormatPr defaultRowHeight="18.75" x14ac:dyDescent="0.3"/>
  <cols>
    <col min="1" max="1" width="5.28515625" style="2" customWidth="1"/>
    <col min="2" max="2" width="18.5703125" style="2" customWidth="1"/>
    <col min="3" max="3" width="22.5703125" style="2" customWidth="1"/>
    <col min="4" max="4" width="9.5703125" style="2" customWidth="1"/>
    <col min="5" max="5" width="9.42578125" style="2" customWidth="1"/>
    <col min="6" max="6" width="10.140625" style="2" customWidth="1"/>
    <col min="7" max="7" width="16.140625" style="2" customWidth="1"/>
    <col min="8" max="8" width="13" style="2" customWidth="1"/>
    <col min="9" max="9" width="10.140625" style="2" customWidth="1"/>
    <col min="10" max="10" width="14.28515625" style="2" customWidth="1"/>
    <col min="11" max="11" width="10" style="2" customWidth="1"/>
    <col min="12" max="12" width="7.85546875" style="2" customWidth="1"/>
    <col min="13" max="13" width="15" style="2" customWidth="1"/>
    <col min="14" max="14" width="28.5703125" style="2" customWidth="1"/>
    <col min="15" max="15" width="17.7109375" style="2" customWidth="1"/>
    <col min="16" max="16" width="60.85546875" style="2" customWidth="1"/>
    <col min="17" max="17" width="4.28515625" style="2" customWidth="1"/>
    <col min="18" max="16384" width="9.140625" style="2"/>
  </cols>
  <sheetData>
    <row r="1" spans="1:17" ht="20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4" t="s">
        <v>0</v>
      </c>
      <c r="P1" s="75"/>
      <c r="Q1" s="3"/>
    </row>
    <row r="2" spans="1:17" ht="70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76" t="s">
        <v>160</v>
      </c>
      <c r="P2" s="76"/>
      <c r="Q2" s="4"/>
    </row>
    <row r="3" spans="1:17" ht="18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7" t="s">
        <v>13</v>
      </c>
      <c r="Q3" s="4"/>
    </row>
    <row r="4" spans="1:17" s="11" customFormat="1" ht="18.75" customHeight="1" x14ac:dyDescent="0.3">
      <c r="A4" s="28"/>
      <c r="B4" s="28"/>
      <c r="C4" s="82" t="s">
        <v>159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28"/>
      <c r="P4" s="10"/>
      <c r="Q4" s="10"/>
    </row>
    <row r="5" spans="1:17" ht="13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</row>
    <row r="6" spans="1:17" ht="41.25" customHeight="1" x14ac:dyDescent="0.3">
      <c r="A6" s="77" t="s">
        <v>1</v>
      </c>
      <c r="B6" s="79" t="s">
        <v>2</v>
      </c>
      <c r="C6" s="80"/>
      <c r="D6" s="81"/>
      <c r="E6" s="79" t="s">
        <v>27</v>
      </c>
      <c r="F6" s="80"/>
      <c r="G6" s="81"/>
      <c r="H6" s="79" t="s">
        <v>28</v>
      </c>
      <c r="I6" s="80"/>
      <c r="J6" s="81"/>
      <c r="K6" s="79" t="s">
        <v>12</v>
      </c>
      <c r="L6" s="80"/>
      <c r="M6" s="81"/>
      <c r="N6" s="77" t="s">
        <v>3</v>
      </c>
      <c r="O6" s="77" t="s">
        <v>130</v>
      </c>
      <c r="P6" s="83" t="s">
        <v>33</v>
      </c>
      <c r="Q6" s="4"/>
    </row>
    <row r="7" spans="1:17" ht="59.25" customHeight="1" x14ac:dyDescent="0.3">
      <c r="A7" s="78"/>
      <c r="B7" s="5" t="s">
        <v>4</v>
      </c>
      <c r="C7" s="5" t="s">
        <v>5</v>
      </c>
      <c r="D7" s="5" t="s">
        <v>31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6</v>
      </c>
      <c r="L7" s="5" t="s">
        <v>7</v>
      </c>
      <c r="M7" s="5" t="s">
        <v>8</v>
      </c>
      <c r="N7" s="78"/>
      <c r="O7" s="78"/>
      <c r="P7" s="83"/>
      <c r="Q7" s="4"/>
    </row>
    <row r="8" spans="1:17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7"/>
      <c r="Q8" s="4"/>
    </row>
    <row r="9" spans="1:17" ht="21" customHeight="1" x14ac:dyDescent="0.3">
      <c r="A9" s="90" t="s">
        <v>16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4"/>
    </row>
    <row r="10" spans="1:17" s="11" customFormat="1" x14ac:dyDescent="0.3">
      <c r="A10" s="8">
        <v>1</v>
      </c>
      <c r="B10" s="8" t="s">
        <v>51</v>
      </c>
      <c r="C10" s="8" t="s">
        <v>49</v>
      </c>
      <c r="D10" s="8">
        <v>6</v>
      </c>
      <c r="E10" s="8">
        <f>G10+F10</f>
        <v>3</v>
      </c>
      <c r="F10" s="8">
        <v>1</v>
      </c>
      <c r="G10" s="8">
        <v>2</v>
      </c>
      <c r="H10" s="18">
        <f t="shared" ref="H10:H58" si="0">J10+I10</f>
        <v>60.7</v>
      </c>
      <c r="I10" s="8">
        <v>20.7</v>
      </c>
      <c r="J10" s="8">
        <v>40</v>
      </c>
      <c r="K10" s="8">
        <v>7</v>
      </c>
      <c r="L10" s="8">
        <v>3</v>
      </c>
      <c r="M10" s="8">
        <v>4</v>
      </c>
      <c r="N10" s="8" t="s">
        <v>75</v>
      </c>
      <c r="O10" s="35" t="s">
        <v>151</v>
      </c>
      <c r="P10" s="35" t="s">
        <v>109</v>
      </c>
      <c r="Q10" s="10"/>
    </row>
    <row r="11" spans="1:17" s="11" customFormat="1" ht="19.5" customHeight="1" x14ac:dyDescent="0.3">
      <c r="A11" s="8">
        <v>2</v>
      </c>
      <c r="B11" s="8" t="s">
        <v>51</v>
      </c>
      <c r="C11" s="8" t="s">
        <v>50</v>
      </c>
      <c r="D11" s="8">
        <v>13</v>
      </c>
      <c r="E11" s="8">
        <f t="shared" ref="E11:E58" si="1">G11+F11</f>
        <v>3</v>
      </c>
      <c r="F11" s="8">
        <v>0</v>
      </c>
      <c r="G11" s="8">
        <v>3</v>
      </c>
      <c r="H11" s="18">
        <f t="shared" si="0"/>
        <v>116.54</v>
      </c>
      <c r="I11" s="8">
        <v>0</v>
      </c>
      <c r="J11" s="8">
        <v>116.54</v>
      </c>
      <c r="K11" s="8">
        <f>L11+M11</f>
        <v>6</v>
      </c>
      <c r="L11" s="8">
        <v>0</v>
      </c>
      <c r="M11" s="8">
        <v>6</v>
      </c>
      <c r="N11" s="8" t="s">
        <v>34</v>
      </c>
      <c r="O11" s="35" t="s">
        <v>151</v>
      </c>
      <c r="P11" s="35" t="s">
        <v>109</v>
      </c>
      <c r="Q11" s="10"/>
    </row>
    <row r="12" spans="1:17" s="11" customFormat="1" ht="18.75" customHeight="1" x14ac:dyDescent="0.3">
      <c r="A12" s="8">
        <v>3</v>
      </c>
      <c r="B12" s="8" t="s">
        <v>51</v>
      </c>
      <c r="C12" s="8" t="s">
        <v>50</v>
      </c>
      <c r="D12" s="8">
        <v>7</v>
      </c>
      <c r="E12" s="8">
        <f t="shared" si="1"/>
        <v>1</v>
      </c>
      <c r="F12" s="8">
        <v>1</v>
      </c>
      <c r="G12" s="8">
        <v>0</v>
      </c>
      <c r="H12" s="18">
        <f t="shared" si="0"/>
        <v>21.1</v>
      </c>
      <c r="I12" s="8">
        <v>21.1</v>
      </c>
      <c r="J12" s="8">
        <v>0</v>
      </c>
      <c r="K12" s="8">
        <f t="shared" ref="K12:K25" si="2">L12+M12</f>
        <v>6</v>
      </c>
      <c r="L12" s="8">
        <v>6</v>
      </c>
      <c r="M12" s="8">
        <v>0</v>
      </c>
      <c r="N12" s="8" t="s">
        <v>35</v>
      </c>
      <c r="O12" s="35" t="s">
        <v>151</v>
      </c>
      <c r="P12" s="35" t="s">
        <v>109</v>
      </c>
      <c r="Q12" s="10"/>
    </row>
    <row r="13" spans="1:17" s="11" customFormat="1" x14ac:dyDescent="0.3">
      <c r="A13" s="8">
        <v>4</v>
      </c>
      <c r="B13" s="8" t="s">
        <v>51</v>
      </c>
      <c r="C13" s="8" t="s">
        <v>48</v>
      </c>
      <c r="D13" s="8">
        <v>1</v>
      </c>
      <c r="E13" s="8">
        <f t="shared" si="1"/>
        <v>9</v>
      </c>
      <c r="F13" s="8">
        <v>4</v>
      </c>
      <c r="G13" s="8">
        <v>5</v>
      </c>
      <c r="H13" s="18">
        <f t="shared" si="0"/>
        <v>147.5</v>
      </c>
      <c r="I13" s="8">
        <v>60.5</v>
      </c>
      <c r="J13" s="8">
        <v>87</v>
      </c>
      <c r="K13" s="8">
        <f t="shared" si="2"/>
        <v>16</v>
      </c>
      <c r="L13" s="8">
        <v>8</v>
      </c>
      <c r="M13" s="8">
        <v>8</v>
      </c>
      <c r="N13" s="8" t="s">
        <v>36</v>
      </c>
      <c r="O13" s="35" t="s">
        <v>151</v>
      </c>
      <c r="P13" s="35" t="s">
        <v>109</v>
      </c>
      <c r="Q13" s="10"/>
    </row>
    <row r="14" spans="1:17" s="11" customFormat="1" x14ac:dyDescent="0.3">
      <c r="A14" s="8">
        <v>5</v>
      </c>
      <c r="B14" s="8" t="s">
        <v>51</v>
      </c>
      <c r="C14" s="8" t="s">
        <v>50</v>
      </c>
      <c r="D14" s="8">
        <v>19</v>
      </c>
      <c r="E14" s="8">
        <f t="shared" si="1"/>
        <v>1</v>
      </c>
      <c r="F14" s="8">
        <v>1</v>
      </c>
      <c r="G14" s="8">
        <v>0</v>
      </c>
      <c r="H14" s="18">
        <f t="shared" si="0"/>
        <v>62</v>
      </c>
      <c r="I14" s="8">
        <v>62</v>
      </c>
      <c r="J14" s="8">
        <v>0</v>
      </c>
      <c r="K14" s="8">
        <f t="shared" si="2"/>
        <v>5</v>
      </c>
      <c r="L14" s="8">
        <v>5</v>
      </c>
      <c r="M14" s="8">
        <v>0</v>
      </c>
      <c r="N14" s="8" t="s">
        <v>36</v>
      </c>
      <c r="O14" s="35" t="s">
        <v>151</v>
      </c>
      <c r="P14" s="35" t="s">
        <v>109</v>
      </c>
      <c r="Q14" s="10"/>
    </row>
    <row r="15" spans="1:17" s="11" customFormat="1" x14ac:dyDescent="0.3">
      <c r="A15" s="8">
        <v>6</v>
      </c>
      <c r="B15" s="8" t="s">
        <v>51</v>
      </c>
      <c r="C15" s="8" t="s">
        <v>48</v>
      </c>
      <c r="D15" s="8">
        <v>7</v>
      </c>
      <c r="E15" s="8">
        <f t="shared" si="1"/>
        <v>0</v>
      </c>
      <c r="F15" s="8">
        <v>0</v>
      </c>
      <c r="G15" s="8">
        <v>0</v>
      </c>
      <c r="H15" s="18">
        <f t="shared" si="0"/>
        <v>0</v>
      </c>
      <c r="I15" s="8">
        <v>0</v>
      </c>
      <c r="J15" s="8">
        <v>0</v>
      </c>
      <c r="K15" s="8">
        <f t="shared" si="2"/>
        <v>0</v>
      </c>
      <c r="L15" s="8">
        <v>0</v>
      </c>
      <c r="M15" s="8">
        <v>0</v>
      </c>
      <c r="N15" s="8" t="s">
        <v>36</v>
      </c>
      <c r="O15" s="35" t="s">
        <v>151</v>
      </c>
      <c r="P15" s="35" t="s">
        <v>125</v>
      </c>
      <c r="Q15" s="10"/>
    </row>
    <row r="16" spans="1:17" s="26" customFormat="1" x14ac:dyDescent="0.3">
      <c r="A16" s="8">
        <v>7</v>
      </c>
      <c r="B16" s="8" t="s">
        <v>51</v>
      </c>
      <c r="C16" s="24" t="s">
        <v>110</v>
      </c>
      <c r="D16" s="23">
        <v>28</v>
      </c>
      <c r="E16" s="8">
        <f t="shared" si="1"/>
        <v>2</v>
      </c>
      <c r="F16" s="18">
        <v>0</v>
      </c>
      <c r="G16" s="18">
        <v>2</v>
      </c>
      <c r="H16" s="18">
        <f t="shared" si="0"/>
        <v>74.400000000000006</v>
      </c>
      <c r="I16" s="18">
        <v>0</v>
      </c>
      <c r="J16" s="18">
        <v>74.400000000000006</v>
      </c>
      <c r="K16" s="19">
        <f>L16+M16</f>
        <v>2</v>
      </c>
      <c r="L16" s="18">
        <v>0</v>
      </c>
      <c r="M16" s="18">
        <v>2</v>
      </c>
      <c r="N16" s="8" t="s">
        <v>146</v>
      </c>
      <c r="O16" s="37">
        <v>2021</v>
      </c>
      <c r="P16" s="37" t="s">
        <v>144</v>
      </c>
      <c r="Q16" s="32"/>
    </row>
    <row r="17" spans="1:17" s="11" customFormat="1" ht="17.25" customHeight="1" x14ac:dyDescent="0.3">
      <c r="A17" s="8">
        <v>8</v>
      </c>
      <c r="B17" s="8" t="s">
        <v>51</v>
      </c>
      <c r="C17" s="8" t="s">
        <v>59</v>
      </c>
      <c r="D17" s="18">
        <v>25</v>
      </c>
      <c r="E17" s="8">
        <f t="shared" si="1"/>
        <v>2</v>
      </c>
      <c r="F17" s="18">
        <v>1</v>
      </c>
      <c r="G17" s="18">
        <v>1</v>
      </c>
      <c r="H17" s="18">
        <f t="shared" si="0"/>
        <v>68.599999999999994</v>
      </c>
      <c r="I17" s="18">
        <v>31</v>
      </c>
      <c r="J17" s="18">
        <v>37.6</v>
      </c>
      <c r="K17" s="19">
        <f>L17+M17</f>
        <v>5</v>
      </c>
      <c r="L17" s="18">
        <v>3</v>
      </c>
      <c r="M17" s="18">
        <v>2</v>
      </c>
      <c r="N17" s="8" t="s">
        <v>60</v>
      </c>
      <c r="O17" s="35">
        <v>2021</v>
      </c>
      <c r="P17" s="37" t="s">
        <v>144</v>
      </c>
      <c r="Q17" s="10"/>
    </row>
    <row r="18" spans="1:17" s="41" customFormat="1" ht="17.25" customHeight="1" x14ac:dyDescent="0.3">
      <c r="A18" s="35">
        <v>9</v>
      </c>
      <c r="B18" s="70" t="s">
        <v>51</v>
      </c>
      <c r="C18" s="42" t="s">
        <v>114</v>
      </c>
      <c r="D18" s="71">
        <v>7</v>
      </c>
      <c r="E18" s="8">
        <f t="shared" si="1"/>
        <v>4</v>
      </c>
      <c r="F18" s="37">
        <v>1</v>
      </c>
      <c r="G18" s="37">
        <v>3</v>
      </c>
      <c r="H18" s="18">
        <f t="shared" si="0"/>
        <v>124.8</v>
      </c>
      <c r="I18" s="37">
        <v>12</v>
      </c>
      <c r="J18" s="37">
        <v>112.8</v>
      </c>
      <c r="K18" s="38">
        <f>L18+M18</f>
        <v>4</v>
      </c>
      <c r="L18" s="37">
        <v>1</v>
      </c>
      <c r="M18" s="37">
        <v>3</v>
      </c>
      <c r="N18" s="42" t="s">
        <v>118</v>
      </c>
      <c r="O18" s="35">
        <v>2021</v>
      </c>
      <c r="P18" s="37" t="s">
        <v>144</v>
      </c>
      <c r="Q18" s="44"/>
    </row>
    <row r="19" spans="1:17" s="41" customFormat="1" ht="17.25" customHeight="1" x14ac:dyDescent="0.3">
      <c r="A19" s="8">
        <v>10</v>
      </c>
      <c r="B19" s="36" t="s">
        <v>51</v>
      </c>
      <c r="C19" s="35" t="s">
        <v>94</v>
      </c>
      <c r="D19" s="49" t="s">
        <v>105</v>
      </c>
      <c r="E19" s="8">
        <f t="shared" si="1"/>
        <v>19</v>
      </c>
      <c r="F19" s="37">
        <v>2</v>
      </c>
      <c r="G19" s="37">
        <v>17</v>
      </c>
      <c r="H19" s="18">
        <f t="shared" si="0"/>
        <v>421.5</v>
      </c>
      <c r="I19" s="37">
        <v>38.9</v>
      </c>
      <c r="J19" s="37">
        <v>382.6</v>
      </c>
      <c r="K19" s="38">
        <f>L19+M19</f>
        <v>26</v>
      </c>
      <c r="L19" s="37">
        <v>4</v>
      </c>
      <c r="M19" s="37">
        <v>22</v>
      </c>
      <c r="N19" s="35" t="s">
        <v>95</v>
      </c>
      <c r="O19" s="35">
        <v>2021</v>
      </c>
      <c r="P19" s="37" t="s">
        <v>144</v>
      </c>
      <c r="Q19" s="40"/>
    </row>
    <row r="20" spans="1:17" s="41" customFormat="1" x14ac:dyDescent="0.3">
      <c r="A20" s="8">
        <v>11</v>
      </c>
      <c r="B20" s="35" t="s">
        <v>51</v>
      </c>
      <c r="C20" s="35" t="s">
        <v>47</v>
      </c>
      <c r="D20" s="35" t="s">
        <v>15</v>
      </c>
      <c r="E20" s="8">
        <f t="shared" si="1"/>
        <v>1</v>
      </c>
      <c r="F20" s="35">
        <v>1</v>
      </c>
      <c r="G20" s="35">
        <v>0</v>
      </c>
      <c r="H20" s="18">
        <f t="shared" si="0"/>
        <v>24</v>
      </c>
      <c r="I20" s="35">
        <v>24</v>
      </c>
      <c r="J20" s="35">
        <v>0</v>
      </c>
      <c r="K20" s="35">
        <f t="shared" si="2"/>
        <v>3</v>
      </c>
      <c r="L20" s="35">
        <v>3</v>
      </c>
      <c r="M20" s="35">
        <v>0</v>
      </c>
      <c r="N20" s="35" t="s">
        <v>36</v>
      </c>
      <c r="O20" s="35">
        <v>2021</v>
      </c>
      <c r="P20" s="35"/>
      <c r="Q20" s="40"/>
    </row>
    <row r="21" spans="1:17" s="41" customFormat="1" x14ac:dyDescent="0.3">
      <c r="A21" s="8">
        <v>12</v>
      </c>
      <c r="B21" s="35" t="s">
        <v>51</v>
      </c>
      <c r="C21" s="35" t="s">
        <v>46</v>
      </c>
      <c r="D21" s="35">
        <v>29</v>
      </c>
      <c r="E21" s="8">
        <f t="shared" si="1"/>
        <v>4</v>
      </c>
      <c r="F21" s="35">
        <v>2</v>
      </c>
      <c r="G21" s="35">
        <v>2</v>
      </c>
      <c r="H21" s="18">
        <f t="shared" si="0"/>
        <v>177.8</v>
      </c>
      <c r="I21" s="35">
        <v>91.1</v>
      </c>
      <c r="J21" s="35">
        <v>86.7</v>
      </c>
      <c r="K21" s="35">
        <f t="shared" si="2"/>
        <v>14</v>
      </c>
      <c r="L21" s="35">
        <v>7</v>
      </c>
      <c r="M21" s="35">
        <v>7</v>
      </c>
      <c r="N21" s="35" t="s">
        <v>37</v>
      </c>
      <c r="O21" s="35">
        <v>2021</v>
      </c>
      <c r="P21" s="35" t="s">
        <v>109</v>
      </c>
      <c r="Q21" s="40"/>
    </row>
    <row r="22" spans="1:17" s="41" customFormat="1" x14ac:dyDescent="0.3">
      <c r="A22" s="8">
        <v>13</v>
      </c>
      <c r="B22" s="35" t="s">
        <v>51</v>
      </c>
      <c r="C22" s="35" t="s">
        <v>45</v>
      </c>
      <c r="D22" s="35">
        <v>10</v>
      </c>
      <c r="E22" s="8">
        <f t="shared" si="1"/>
        <v>2</v>
      </c>
      <c r="F22" s="35">
        <v>1</v>
      </c>
      <c r="G22" s="35">
        <v>1</v>
      </c>
      <c r="H22" s="18">
        <f t="shared" si="0"/>
        <v>61.98</v>
      </c>
      <c r="I22" s="35">
        <v>40.9</v>
      </c>
      <c r="J22" s="35">
        <v>21.08</v>
      </c>
      <c r="K22" s="35">
        <f t="shared" si="2"/>
        <v>3</v>
      </c>
      <c r="L22" s="35">
        <v>1</v>
      </c>
      <c r="M22" s="35">
        <v>2</v>
      </c>
      <c r="N22" s="35" t="s">
        <v>38</v>
      </c>
      <c r="O22" s="35">
        <v>2021</v>
      </c>
      <c r="P22" s="35" t="s">
        <v>109</v>
      </c>
      <c r="Q22" s="40"/>
    </row>
    <row r="23" spans="1:17" s="41" customFormat="1" x14ac:dyDescent="0.3">
      <c r="A23" s="8">
        <v>14</v>
      </c>
      <c r="B23" s="35" t="s">
        <v>51</v>
      </c>
      <c r="C23" s="35" t="s">
        <v>45</v>
      </c>
      <c r="D23" s="35">
        <v>5</v>
      </c>
      <c r="E23" s="8">
        <f t="shared" si="1"/>
        <v>1</v>
      </c>
      <c r="F23" s="35">
        <v>0</v>
      </c>
      <c r="G23" s="35">
        <v>1</v>
      </c>
      <c r="H23" s="18">
        <f t="shared" si="0"/>
        <v>28.9</v>
      </c>
      <c r="I23" s="35">
        <v>0</v>
      </c>
      <c r="J23" s="35">
        <v>28.9</v>
      </c>
      <c r="K23" s="35">
        <f t="shared" si="2"/>
        <v>2</v>
      </c>
      <c r="L23" s="35">
        <v>0</v>
      </c>
      <c r="M23" s="35">
        <v>2</v>
      </c>
      <c r="N23" s="35" t="s">
        <v>38</v>
      </c>
      <c r="O23" s="35">
        <v>2021</v>
      </c>
      <c r="P23" s="35" t="s">
        <v>109</v>
      </c>
      <c r="Q23" s="40"/>
    </row>
    <row r="24" spans="1:17" s="41" customFormat="1" x14ac:dyDescent="0.3">
      <c r="A24" s="8">
        <v>15</v>
      </c>
      <c r="B24" s="35" t="s">
        <v>51</v>
      </c>
      <c r="C24" s="35" t="s">
        <v>44</v>
      </c>
      <c r="D24" s="35">
        <v>19</v>
      </c>
      <c r="E24" s="8">
        <f t="shared" si="1"/>
        <v>7</v>
      </c>
      <c r="F24" s="35">
        <v>1</v>
      </c>
      <c r="G24" s="35">
        <v>6</v>
      </c>
      <c r="H24" s="18">
        <f t="shared" si="0"/>
        <v>296.64999999999998</v>
      </c>
      <c r="I24" s="35">
        <v>37.5</v>
      </c>
      <c r="J24" s="35">
        <v>259.14999999999998</v>
      </c>
      <c r="K24" s="35">
        <f t="shared" si="2"/>
        <v>15</v>
      </c>
      <c r="L24" s="35">
        <v>4</v>
      </c>
      <c r="M24" s="35">
        <v>11</v>
      </c>
      <c r="N24" s="35" t="s">
        <v>38</v>
      </c>
      <c r="O24" s="35">
        <v>2021</v>
      </c>
      <c r="P24" s="35" t="s">
        <v>109</v>
      </c>
      <c r="Q24" s="40"/>
    </row>
    <row r="25" spans="1:17" s="41" customFormat="1" x14ac:dyDescent="0.3">
      <c r="A25" s="8">
        <v>16</v>
      </c>
      <c r="B25" s="35" t="s">
        <v>51</v>
      </c>
      <c r="C25" s="35" t="s">
        <v>43</v>
      </c>
      <c r="D25" s="35">
        <v>25</v>
      </c>
      <c r="E25" s="8">
        <f t="shared" si="1"/>
        <v>1</v>
      </c>
      <c r="F25" s="35">
        <v>0</v>
      </c>
      <c r="G25" s="35">
        <v>1</v>
      </c>
      <c r="H25" s="18">
        <f t="shared" si="0"/>
        <v>46.5</v>
      </c>
      <c r="I25" s="35">
        <v>0</v>
      </c>
      <c r="J25" s="35">
        <v>46.5</v>
      </c>
      <c r="K25" s="35">
        <f t="shared" si="2"/>
        <v>2</v>
      </c>
      <c r="L25" s="35">
        <v>0</v>
      </c>
      <c r="M25" s="35">
        <v>2</v>
      </c>
      <c r="N25" s="35" t="s">
        <v>38</v>
      </c>
      <c r="O25" s="35">
        <v>2021</v>
      </c>
      <c r="P25" s="35" t="s">
        <v>109</v>
      </c>
      <c r="Q25" s="40"/>
    </row>
    <row r="26" spans="1:17" s="41" customFormat="1" x14ac:dyDescent="0.3">
      <c r="A26" s="8">
        <v>17</v>
      </c>
      <c r="B26" s="35" t="s">
        <v>51</v>
      </c>
      <c r="C26" s="35" t="s">
        <v>42</v>
      </c>
      <c r="D26" s="35">
        <v>6</v>
      </c>
      <c r="E26" s="8">
        <f t="shared" si="1"/>
        <v>5</v>
      </c>
      <c r="F26" s="35">
        <v>1</v>
      </c>
      <c r="G26" s="35">
        <v>4</v>
      </c>
      <c r="H26" s="18">
        <f t="shared" si="0"/>
        <v>130.9</v>
      </c>
      <c r="I26" s="35">
        <v>22.4</v>
      </c>
      <c r="J26" s="35">
        <v>108.5</v>
      </c>
      <c r="K26" s="35">
        <f>L26+M26</f>
        <v>13</v>
      </c>
      <c r="L26" s="35">
        <v>2</v>
      </c>
      <c r="M26" s="35">
        <v>11</v>
      </c>
      <c r="N26" s="35" t="s">
        <v>39</v>
      </c>
      <c r="O26" s="35" t="s">
        <v>151</v>
      </c>
      <c r="P26" s="35" t="s">
        <v>109</v>
      </c>
      <c r="Q26" s="40"/>
    </row>
    <row r="27" spans="1:17" s="41" customFormat="1" ht="21" customHeight="1" x14ac:dyDescent="0.3">
      <c r="A27" s="8">
        <v>18</v>
      </c>
      <c r="B27" s="35" t="s">
        <v>51</v>
      </c>
      <c r="C27" s="35" t="s">
        <v>41</v>
      </c>
      <c r="D27" s="35">
        <v>14</v>
      </c>
      <c r="E27" s="8">
        <f t="shared" si="1"/>
        <v>1</v>
      </c>
      <c r="F27" s="35">
        <v>1</v>
      </c>
      <c r="G27" s="35">
        <v>0</v>
      </c>
      <c r="H27" s="18">
        <f t="shared" si="0"/>
        <v>28.9</v>
      </c>
      <c r="I27" s="35">
        <v>28.9</v>
      </c>
      <c r="J27" s="35">
        <v>0</v>
      </c>
      <c r="K27" s="35">
        <f t="shared" ref="K27:K58" si="3">L27+M27</f>
        <v>2</v>
      </c>
      <c r="L27" s="35">
        <v>2</v>
      </c>
      <c r="M27" s="35">
        <v>0</v>
      </c>
      <c r="N27" s="35" t="s">
        <v>40</v>
      </c>
      <c r="O27" s="35">
        <v>2021</v>
      </c>
      <c r="P27" s="35"/>
      <c r="Q27" s="40"/>
    </row>
    <row r="28" spans="1:17" s="41" customFormat="1" ht="30" customHeight="1" x14ac:dyDescent="0.3">
      <c r="A28" s="8">
        <v>19</v>
      </c>
      <c r="B28" s="35" t="s">
        <v>51</v>
      </c>
      <c r="C28" s="35" t="s">
        <v>42</v>
      </c>
      <c r="D28" s="35">
        <v>3</v>
      </c>
      <c r="E28" s="8">
        <f t="shared" si="1"/>
        <v>12</v>
      </c>
      <c r="F28" s="35">
        <v>4</v>
      </c>
      <c r="G28" s="35">
        <v>8</v>
      </c>
      <c r="H28" s="18">
        <f t="shared" si="0"/>
        <v>361.9</v>
      </c>
      <c r="I28" s="35">
        <v>92.5</v>
      </c>
      <c r="J28" s="35">
        <v>269.39999999999998</v>
      </c>
      <c r="K28" s="35">
        <f t="shared" si="3"/>
        <v>16</v>
      </c>
      <c r="L28" s="35">
        <v>6</v>
      </c>
      <c r="M28" s="35">
        <v>10</v>
      </c>
      <c r="N28" s="56" t="s">
        <v>120</v>
      </c>
      <c r="O28" s="35">
        <v>2021</v>
      </c>
      <c r="P28" s="35"/>
      <c r="Q28" s="40"/>
    </row>
    <row r="29" spans="1:17" s="41" customFormat="1" ht="17.25" customHeight="1" x14ac:dyDescent="0.3">
      <c r="A29" s="8">
        <v>20</v>
      </c>
      <c r="B29" s="35" t="s">
        <v>51</v>
      </c>
      <c r="C29" s="35" t="s">
        <v>49</v>
      </c>
      <c r="D29" s="37">
        <v>2</v>
      </c>
      <c r="E29" s="8">
        <f t="shared" si="1"/>
        <v>1</v>
      </c>
      <c r="F29" s="37">
        <v>1</v>
      </c>
      <c r="G29" s="37">
        <v>0</v>
      </c>
      <c r="H29" s="18">
        <f t="shared" si="0"/>
        <v>42</v>
      </c>
      <c r="I29" s="37">
        <v>42</v>
      </c>
      <c r="J29" s="37">
        <v>0</v>
      </c>
      <c r="K29" s="35">
        <f t="shared" si="3"/>
        <v>3</v>
      </c>
      <c r="L29" s="37">
        <v>3</v>
      </c>
      <c r="M29" s="37">
        <v>0</v>
      </c>
      <c r="N29" s="35" t="s">
        <v>36</v>
      </c>
      <c r="O29" s="35" t="s">
        <v>151</v>
      </c>
      <c r="P29" s="35" t="s">
        <v>109</v>
      </c>
      <c r="Q29" s="40"/>
    </row>
    <row r="30" spans="1:17" s="41" customFormat="1" ht="17.25" customHeight="1" x14ac:dyDescent="0.3">
      <c r="A30" s="8">
        <v>21</v>
      </c>
      <c r="B30" s="35" t="s">
        <v>51</v>
      </c>
      <c r="C30" s="35" t="s">
        <v>73</v>
      </c>
      <c r="D30" s="37">
        <v>2</v>
      </c>
      <c r="E30" s="8">
        <f t="shared" si="1"/>
        <v>6</v>
      </c>
      <c r="F30" s="37">
        <v>1</v>
      </c>
      <c r="G30" s="37">
        <v>5</v>
      </c>
      <c r="H30" s="18">
        <f t="shared" si="0"/>
        <v>257.2</v>
      </c>
      <c r="I30" s="37">
        <v>37</v>
      </c>
      <c r="J30" s="37">
        <v>220.2</v>
      </c>
      <c r="K30" s="35">
        <f t="shared" si="3"/>
        <v>11</v>
      </c>
      <c r="L30" s="37">
        <v>4</v>
      </c>
      <c r="M30" s="37">
        <v>7</v>
      </c>
      <c r="N30" s="35" t="s">
        <v>74</v>
      </c>
      <c r="O30" s="35">
        <v>2021</v>
      </c>
      <c r="P30" s="39"/>
      <c r="Q30" s="40"/>
    </row>
    <row r="31" spans="1:17" s="41" customFormat="1" ht="17.25" customHeight="1" x14ac:dyDescent="0.3">
      <c r="A31" s="8">
        <v>22</v>
      </c>
      <c r="B31" s="35" t="s">
        <v>97</v>
      </c>
      <c r="C31" s="35" t="s">
        <v>76</v>
      </c>
      <c r="D31" s="37">
        <v>21</v>
      </c>
      <c r="E31" s="8">
        <f t="shared" si="1"/>
        <v>2</v>
      </c>
      <c r="F31" s="37">
        <v>0</v>
      </c>
      <c r="G31" s="37">
        <v>2</v>
      </c>
      <c r="H31" s="18">
        <f t="shared" si="0"/>
        <v>101.1</v>
      </c>
      <c r="I31" s="37">
        <v>0</v>
      </c>
      <c r="J31" s="37">
        <v>101.1</v>
      </c>
      <c r="K31" s="35">
        <f t="shared" si="3"/>
        <v>7</v>
      </c>
      <c r="L31" s="37">
        <v>0</v>
      </c>
      <c r="M31" s="37">
        <v>7</v>
      </c>
      <c r="N31" s="35" t="s">
        <v>77</v>
      </c>
      <c r="O31" s="35">
        <v>2021</v>
      </c>
      <c r="P31" s="39"/>
      <c r="Q31" s="40"/>
    </row>
    <row r="32" spans="1:17" s="41" customFormat="1" ht="15.75" customHeight="1" x14ac:dyDescent="0.3">
      <c r="A32" s="8">
        <v>23</v>
      </c>
      <c r="B32" s="36" t="s">
        <v>51</v>
      </c>
      <c r="C32" s="35" t="s">
        <v>100</v>
      </c>
      <c r="D32" s="37">
        <v>20</v>
      </c>
      <c r="E32" s="8">
        <f t="shared" si="1"/>
        <v>72</v>
      </c>
      <c r="F32" s="37">
        <v>11</v>
      </c>
      <c r="G32" s="37">
        <v>61</v>
      </c>
      <c r="H32" s="18">
        <f t="shared" si="0"/>
        <v>2982.6000000000004</v>
      </c>
      <c r="I32" s="37">
        <v>464.8</v>
      </c>
      <c r="J32" s="57">
        <v>2517.8000000000002</v>
      </c>
      <c r="K32" s="35">
        <f t="shared" si="3"/>
        <v>167</v>
      </c>
      <c r="L32" s="37">
        <v>26</v>
      </c>
      <c r="M32" s="37">
        <v>141</v>
      </c>
      <c r="N32" s="35" t="s">
        <v>99</v>
      </c>
      <c r="O32" s="35" t="s">
        <v>151</v>
      </c>
      <c r="P32" s="35" t="s">
        <v>106</v>
      </c>
      <c r="Q32" s="40"/>
    </row>
    <row r="33" spans="1:17" s="41" customFormat="1" ht="17.25" customHeight="1" x14ac:dyDescent="0.3">
      <c r="A33" s="8">
        <v>24</v>
      </c>
      <c r="B33" s="36" t="s">
        <v>51</v>
      </c>
      <c r="C33" s="35" t="s">
        <v>48</v>
      </c>
      <c r="D33" s="49" t="s">
        <v>101</v>
      </c>
      <c r="E33" s="8">
        <f t="shared" si="1"/>
        <v>44</v>
      </c>
      <c r="F33" s="37">
        <v>4</v>
      </c>
      <c r="G33" s="37">
        <v>40</v>
      </c>
      <c r="H33" s="18">
        <f t="shared" si="0"/>
        <v>2247.6</v>
      </c>
      <c r="I33" s="37">
        <v>196.6</v>
      </c>
      <c r="J33" s="57">
        <v>2051</v>
      </c>
      <c r="K33" s="35">
        <f t="shared" si="3"/>
        <v>102</v>
      </c>
      <c r="L33" s="37">
        <v>10</v>
      </c>
      <c r="M33" s="37">
        <v>92</v>
      </c>
      <c r="N33" s="35" t="s">
        <v>99</v>
      </c>
      <c r="O33" s="35" t="s">
        <v>151</v>
      </c>
      <c r="P33" s="35" t="s">
        <v>106</v>
      </c>
      <c r="Q33" s="40"/>
    </row>
    <row r="34" spans="1:17" s="41" customFormat="1" ht="17.25" customHeight="1" x14ac:dyDescent="0.3">
      <c r="A34" s="8">
        <v>25</v>
      </c>
      <c r="B34" s="36" t="s">
        <v>51</v>
      </c>
      <c r="C34" s="35" t="s">
        <v>48</v>
      </c>
      <c r="D34" s="49" t="s">
        <v>102</v>
      </c>
      <c r="E34" s="8">
        <f t="shared" si="1"/>
        <v>44</v>
      </c>
      <c r="F34" s="37">
        <v>14</v>
      </c>
      <c r="G34" s="37">
        <v>30</v>
      </c>
      <c r="H34" s="18">
        <f t="shared" si="0"/>
        <v>2240.4</v>
      </c>
      <c r="I34" s="37">
        <v>1366.4</v>
      </c>
      <c r="J34" s="57">
        <v>874</v>
      </c>
      <c r="K34" s="35">
        <f t="shared" si="3"/>
        <v>102</v>
      </c>
      <c r="L34" s="37">
        <v>33</v>
      </c>
      <c r="M34" s="37">
        <v>69</v>
      </c>
      <c r="N34" s="35" t="s">
        <v>99</v>
      </c>
      <c r="O34" s="35" t="s">
        <v>151</v>
      </c>
      <c r="P34" s="35" t="s">
        <v>106</v>
      </c>
      <c r="Q34" s="40"/>
    </row>
    <row r="35" spans="1:17" s="41" customFormat="1" ht="17.25" customHeight="1" x14ac:dyDescent="0.3">
      <c r="A35" s="8">
        <v>26</v>
      </c>
      <c r="B35" s="36" t="s">
        <v>51</v>
      </c>
      <c r="C35" s="35" t="s">
        <v>103</v>
      </c>
      <c r="D35" s="49" t="s">
        <v>104</v>
      </c>
      <c r="E35" s="8">
        <f t="shared" si="1"/>
        <v>45</v>
      </c>
      <c r="F35" s="37">
        <v>14</v>
      </c>
      <c r="G35" s="37">
        <v>31</v>
      </c>
      <c r="H35" s="18">
        <f t="shared" si="0"/>
        <v>2623.5</v>
      </c>
      <c r="I35" s="37">
        <v>639.9</v>
      </c>
      <c r="J35" s="57">
        <v>1983.6</v>
      </c>
      <c r="K35" s="35">
        <f t="shared" si="3"/>
        <v>105</v>
      </c>
      <c r="L35" s="37">
        <v>33</v>
      </c>
      <c r="M35" s="37">
        <v>72</v>
      </c>
      <c r="N35" s="35" t="s">
        <v>99</v>
      </c>
      <c r="O35" s="35" t="s">
        <v>151</v>
      </c>
      <c r="P35" s="35" t="s">
        <v>106</v>
      </c>
      <c r="Q35" s="40"/>
    </row>
    <row r="36" spans="1:17" s="41" customFormat="1" ht="17.25" customHeight="1" x14ac:dyDescent="0.3">
      <c r="A36" s="8">
        <v>27</v>
      </c>
      <c r="B36" s="36" t="s">
        <v>51</v>
      </c>
      <c r="C36" s="35" t="s">
        <v>96</v>
      </c>
      <c r="D36" s="37">
        <v>30</v>
      </c>
      <c r="E36" s="8">
        <f t="shared" si="1"/>
        <v>15</v>
      </c>
      <c r="F36" s="37">
        <v>4</v>
      </c>
      <c r="G36" s="37">
        <v>11</v>
      </c>
      <c r="H36" s="18">
        <f t="shared" si="0"/>
        <v>655.20000000000005</v>
      </c>
      <c r="I36" s="37">
        <v>161.4</v>
      </c>
      <c r="J36" s="37">
        <v>493.8</v>
      </c>
      <c r="K36" s="35">
        <f t="shared" si="3"/>
        <v>23</v>
      </c>
      <c r="L36" s="37">
        <v>9</v>
      </c>
      <c r="M36" s="37">
        <v>14</v>
      </c>
      <c r="N36" s="35" t="s">
        <v>95</v>
      </c>
      <c r="O36" s="35">
        <v>2022</v>
      </c>
      <c r="P36" s="39"/>
      <c r="Q36" s="40"/>
    </row>
    <row r="37" spans="1:17" s="41" customFormat="1" ht="17.25" customHeight="1" x14ac:dyDescent="0.3">
      <c r="A37" s="8">
        <v>28</v>
      </c>
      <c r="B37" s="36" t="s">
        <v>97</v>
      </c>
      <c r="C37" s="35" t="s">
        <v>98</v>
      </c>
      <c r="D37" s="37">
        <v>9</v>
      </c>
      <c r="E37" s="8">
        <f t="shared" si="1"/>
        <v>12</v>
      </c>
      <c r="F37" s="37">
        <v>5</v>
      </c>
      <c r="G37" s="37">
        <v>7</v>
      </c>
      <c r="H37" s="18">
        <f t="shared" si="0"/>
        <v>483.28999999999996</v>
      </c>
      <c r="I37" s="37">
        <v>197.6</v>
      </c>
      <c r="J37" s="37">
        <v>285.69</v>
      </c>
      <c r="K37" s="35">
        <f t="shared" si="3"/>
        <v>16</v>
      </c>
      <c r="L37" s="37">
        <v>6</v>
      </c>
      <c r="M37" s="37">
        <v>10</v>
      </c>
      <c r="N37" s="42" t="s">
        <v>95</v>
      </c>
      <c r="O37" s="42">
        <v>2023</v>
      </c>
      <c r="P37" s="43"/>
      <c r="Q37" s="44"/>
    </row>
    <row r="38" spans="1:17" s="41" customFormat="1" ht="17.25" customHeight="1" x14ac:dyDescent="0.3">
      <c r="A38" s="8">
        <v>29</v>
      </c>
      <c r="B38" s="42" t="s">
        <v>51</v>
      </c>
      <c r="C38" s="42" t="s">
        <v>43</v>
      </c>
      <c r="D38" s="37">
        <v>63</v>
      </c>
      <c r="E38" s="8">
        <f t="shared" si="1"/>
        <v>20</v>
      </c>
      <c r="F38" s="37">
        <v>3</v>
      </c>
      <c r="G38" s="37">
        <v>17</v>
      </c>
      <c r="H38" s="18">
        <f t="shared" si="0"/>
        <v>925.4</v>
      </c>
      <c r="I38" s="37">
        <v>156.1</v>
      </c>
      <c r="J38" s="37">
        <v>769.3</v>
      </c>
      <c r="K38" s="35">
        <f t="shared" si="3"/>
        <v>40</v>
      </c>
      <c r="L38" s="37">
        <v>5</v>
      </c>
      <c r="M38" s="37">
        <v>35</v>
      </c>
      <c r="N38" s="42" t="s">
        <v>113</v>
      </c>
      <c r="O38" s="42">
        <v>2023</v>
      </c>
      <c r="P38" s="43"/>
      <c r="Q38" s="44"/>
    </row>
    <row r="39" spans="1:17" s="41" customFormat="1" ht="17.25" customHeight="1" x14ac:dyDescent="0.3">
      <c r="A39" s="8">
        <v>30</v>
      </c>
      <c r="B39" s="42" t="s">
        <v>51</v>
      </c>
      <c r="C39" s="42" t="s">
        <v>110</v>
      </c>
      <c r="D39" s="37">
        <v>38</v>
      </c>
      <c r="E39" s="8">
        <f t="shared" si="1"/>
        <v>8</v>
      </c>
      <c r="F39" s="37">
        <v>2</v>
      </c>
      <c r="G39" s="37">
        <v>6</v>
      </c>
      <c r="H39" s="18">
        <f t="shared" si="0"/>
        <v>272.27999999999997</v>
      </c>
      <c r="I39" s="37">
        <v>65.599999999999994</v>
      </c>
      <c r="J39" s="37">
        <v>206.68</v>
      </c>
      <c r="K39" s="35">
        <f t="shared" si="3"/>
        <v>9</v>
      </c>
      <c r="L39" s="37">
        <v>2</v>
      </c>
      <c r="M39" s="37">
        <v>7</v>
      </c>
      <c r="N39" s="42" t="s">
        <v>113</v>
      </c>
      <c r="O39" s="35">
        <v>2023</v>
      </c>
      <c r="P39" s="43"/>
      <c r="Q39" s="44"/>
    </row>
    <row r="40" spans="1:17" s="41" customFormat="1" ht="17.25" customHeight="1" x14ac:dyDescent="0.3">
      <c r="A40" s="8">
        <v>31</v>
      </c>
      <c r="B40" s="42" t="s">
        <v>51</v>
      </c>
      <c r="C40" s="42" t="s">
        <v>111</v>
      </c>
      <c r="D40" s="37">
        <v>16</v>
      </c>
      <c r="E40" s="8">
        <f t="shared" si="1"/>
        <v>8</v>
      </c>
      <c r="F40" s="37">
        <v>4</v>
      </c>
      <c r="G40" s="37">
        <v>4</v>
      </c>
      <c r="H40" s="18">
        <f t="shared" si="0"/>
        <v>323.31</v>
      </c>
      <c r="I40" s="37">
        <v>164.01</v>
      </c>
      <c r="J40" s="37">
        <v>159.30000000000001</v>
      </c>
      <c r="K40" s="35">
        <f t="shared" si="3"/>
        <v>13</v>
      </c>
      <c r="L40" s="37">
        <v>5</v>
      </c>
      <c r="M40" s="37">
        <v>8</v>
      </c>
      <c r="N40" s="42" t="s">
        <v>113</v>
      </c>
      <c r="O40" s="42">
        <v>2023</v>
      </c>
      <c r="P40" s="43"/>
      <c r="Q40" s="44"/>
    </row>
    <row r="41" spans="1:17" s="41" customFormat="1" ht="17.25" customHeight="1" x14ac:dyDescent="0.3">
      <c r="A41" s="8">
        <v>32</v>
      </c>
      <c r="B41" s="42" t="s">
        <v>51</v>
      </c>
      <c r="C41" s="42" t="s">
        <v>112</v>
      </c>
      <c r="D41" s="37">
        <v>62</v>
      </c>
      <c r="E41" s="8">
        <f t="shared" si="1"/>
        <v>12</v>
      </c>
      <c r="F41" s="37">
        <v>2</v>
      </c>
      <c r="G41" s="37">
        <v>10</v>
      </c>
      <c r="H41" s="18">
        <f t="shared" si="0"/>
        <v>497.9</v>
      </c>
      <c r="I41" s="37">
        <v>69.06</v>
      </c>
      <c r="J41" s="37">
        <v>428.84</v>
      </c>
      <c r="K41" s="35">
        <f t="shared" si="3"/>
        <v>30</v>
      </c>
      <c r="L41" s="37">
        <v>7</v>
      </c>
      <c r="M41" s="37">
        <v>23</v>
      </c>
      <c r="N41" s="42" t="s">
        <v>113</v>
      </c>
      <c r="O41" s="35">
        <v>2023</v>
      </c>
      <c r="P41" s="43"/>
      <c r="Q41" s="44"/>
    </row>
    <row r="42" spans="1:17" s="41" customFormat="1" ht="17.25" customHeight="1" x14ac:dyDescent="0.3">
      <c r="A42" s="8">
        <v>33</v>
      </c>
      <c r="B42" s="42" t="s">
        <v>97</v>
      </c>
      <c r="C42" s="42" t="s">
        <v>68</v>
      </c>
      <c r="D42" s="37">
        <v>21</v>
      </c>
      <c r="E42" s="8">
        <f t="shared" si="1"/>
        <v>1</v>
      </c>
      <c r="F42" s="37">
        <v>1</v>
      </c>
      <c r="G42" s="37">
        <v>0</v>
      </c>
      <c r="H42" s="18">
        <f t="shared" si="0"/>
        <v>31.6</v>
      </c>
      <c r="I42" s="37">
        <v>31.6</v>
      </c>
      <c r="J42" s="37">
        <v>0</v>
      </c>
      <c r="K42" s="35">
        <f t="shared" si="3"/>
        <v>5</v>
      </c>
      <c r="L42" s="37">
        <v>5</v>
      </c>
      <c r="M42" s="37">
        <v>0</v>
      </c>
      <c r="N42" s="42" t="s">
        <v>123</v>
      </c>
      <c r="O42" s="35">
        <v>2023</v>
      </c>
      <c r="P42" s="43"/>
      <c r="Q42" s="44"/>
    </row>
    <row r="43" spans="1:17" s="41" customFormat="1" ht="17.25" customHeight="1" x14ac:dyDescent="0.3">
      <c r="A43" s="8">
        <v>34</v>
      </c>
      <c r="B43" s="35" t="s">
        <v>51</v>
      </c>
      <c r="C43" s="35" t="s">
        <v>49</v>
      </c>
      <c r="D43" s="37">
        <v>21</v>
      </c>
      <c r="E43" s="8">
        <f t="shared" si="1"/>
        <v>2</v>
      </c>
      <c r="F43" s="37">
        <v>2</v>
      </c>
      <c r="G43" s="37">
        <v>0</v>
      </c>
      <c r="H43" s="18">
        <f t="shared" si="0"/>
        <v>86.5</v>
      </c>
      <c r="I43" s="37">
        <v>86.5</v>
      </c>
      <c r="J43" s="37">
        <v>0</v>
      </c>
      <c r="K43" s="35">
        <f t="shared" si="3"/>
        <v>6</v>
      </c>
      <c r="L43" s="37">
        <v>6</v>
      </c>
      <c r="M43" s="37">
        <v>0</v>
      </c>
      <c r="N43" s="42" t="s">
        <v>119</v>
      </c>
      <c r="O43" s="42">
        <v>2023</v>
      </c>
      <c r="P43" s="43"/>
      <c r="Q43" s="44"/>
    </row>
    <row r="44" spans="1:17" s="44" customFormat="1" x14ac:dyDescent="0.3">
      <c r="A44" s="8">
        <v>35</v>
      </c>
      <c r="B44" s="37" t="s">
        <v>51</v>
      </c>
      <c r="C44" s="37" t="s">
        <v>138</v>
      </c>
      <c r="D44" s="37">
        <v>8</v>
      </c>
      <c r="E44" s="8">
        <f t="shared" si="1"/>
        <v>10</v>
      </c>
      <c r="F44" s="37">
        <v>2</v>
      </c>
      <c r="G44" s="37">
        <v>8</v>
      </c>
      <c r="H44" s="18">
        <f t="shared" si="0"/>
        <v>380.06</v>
      </c>
      <c r="I44" s="37">
        <v>106.7</v>
      </c>
      <c r="J44" s="37">
        <v>273.36</v>
      </c>
      <c r="K44" s="35">
        <f t="shared" si="3"/>
        <v>20</v>
      </c>
      <c r="L44" s="37">
        <v>4</v>
      </c>
      <c r="M44" s="37">
        <v>16</v>
      </c>
      <c r="N44" s="46" t="s">
        <v>139</v>
      </c>
      <c r="O44" s="37">
        <v>2023</v>
      </c>
      <c r="P44" s="37"/>
      <c r="Q44" s="54"/>
    </row>
    <row r="45" spans="1:17" s="44" customFormat="1" x14ac:dyDescent="0.3">
      <c r="A45" s="8">
        <v>36</v>
      </c>
      <c r="B45" s="35" t="s">
        <v>51</v>
      </c>
      <c r="C45" s="37" t="s">
        <v>140</v>
      </c>
      <c r="D45" s="37">
        <v>10</v>
      </c>
      <c r="E45" s="8">
        <f t="shared" si="1"/>
        <v>2</v>
      </c>
      <c r="F45" s="37">
        <v>2</v>
      </c>
      <c r="G45" s="37">
        <v>0</v>
      </c>
      <c r="H45" s="18">
        <f t="shared" si="0"/>
        <v>85</v>
      </c>
      <c r="I45" s="37">
        <v>85</v>
      </c>
      <c r="J45" s="37">
        <v>0</v>
      </c>
      <c r="K45" s="35">
        <f t="shared" si="3"/>
        <v>6</v>
      </c>
      <c r="L45" s="37">
        <v>6</v>
      </c>
      <c r="M45" s="37">
        <v>0</v>
      </c>
      <c r="N45" s="46" t="s">
        <v>141</v>
      </c>
      <c r="O45" s="37">
        <v>2024</v>
      </c>
      <c r="P45" s="37"/>
      <c r="Q45" s="54"/>
    </row>
    <row r="46" spans="1:17" s="44" customFormat="1" x14ac:dyDescent="0.3">
      <c r="A46" s="8">
        <v>37</v>
      </c>
      <c r="B46" s="37" t="s">
        <v>51</v>
      </c>
      <c r="C46" s="37" t="s">
        <v>82</v>
      </c>
      <c r="D46" s="37">
        <v>9</v>
      </c>
      <c r="E46" s="8">
        <f t="shared" si="1"/>
        <v>4</v>
      </c>
      <c r="F46" s="37">
        <v>1</v>
      </c>
      <c r="G46" s="37">
        <v>3</v>
      </c>
      <c r="H46" s="18">
        <f t="shared" si="0"/>
        <v>128</v>
      </c>
      <c r="I46" s="37">
        <v>38</v>
      </c>
      <c r="J46" s="37">
        <v>90</v>
      </c>
      <c r="K46" s="35">
        <f t="shared" si="3"/>
        <v>5</v>
      </c>
      <c r="L46" s="37">
        <v>1</v>
      </c>
      <c r="M46" s="37">
        <v>4</v>
      </c>
      <c r="N46" s="46" t="s">
        <v>141</v>
      </c>
      <c r="O46" s="37">
        <v>2024</v>
      </c>
      <c r="P46" s="37"/>
      <c r="Q46" s="54"/>
    </row>
    <row r="47" spans="1:17" s="44" customFormat="1" x14ac:dyDescent="0.3">
      <c r="A47" s="8">
        <v>38</v>
      </c>
      <c r="B47" s="35" t="s">
        <v>51</v>
      </c>
      <c r="C47" s="37" t="s">
        <v>82</v>
      </c>
      <c r="D47" s="37">
        <v>15</v>
      </c>
      <c r="E47" s="8">
        <f t="shared" si="1"/>
        <v>4</v>
      </c>
      <c r="F47" s="37">
        <v>2</v>
      </c>
      <c r="G47" s="37">
        <v>2</v>
      </c>
      <c r="H47" s="18">
        <f t="shared" si="0"/>
        <v>154.80000000000001</v>
      </c>
      <c r="I47" s="37">
        <v>77.400000000000006</v>
      </c>
      <c r="J47" s="37">
        <v>77.400000000000006</v>
      </c>
      <c r="K47" s="35">
        <f t="shared" si="3"/>
        <v>8</v>
      </c>
      <c r="L47" s="37">
        <v>3</v>
      </c>
      <c r="M47" s="37">
        <v>5</v>
      </c>
      <c r="N47" s="46" t="s">
        <v>141</v>
      </c>
      <c r="O47" s="37">
        <v>2024</v>
      </c>
      <c r="P47" s="37"/>
      <c r="Q47" s="54"/>
    </row>
    <row r="48" spans="1:17" s="44" customFormat="1" x14ac:dyDescent="0.3">
      <c r="A48" s="8">
        <v>39</v>
      </c>
      <c r="B48" s="37" t="s">
        <v>51</v>
      </c>
      <c r="C48" s="37" t="s">
        <v>142</v>
      </c>
      <c r="D48" s="37">
        <v>15</v>
      </c>
      <c r="E48" s="8">
        <f t="shared" si="1"/>
        <v>2</v>
      </c>
      <c r="F48" s="37">
        <v>1</v>
      </c>
      <c r="G48" s="37">
        <v>1</v>
      </c>
      <c r="H48" s="18">
        <f t="shared" si="0"/>
        <v>98.2</v>
      </c>
      <c r="I48" s="37">
        <v>42.2</v>
      </c>
      <c r="J48" s="37">
        <v>56</v>
      </c>
      <c r="K48" s="35">
        <f t="shared" si="3"/>
        <v>4</v>
      </c>
      <c r="L48" s="37">
        <v>2</v>
      </c>
      <c r="M48" s="37">
        <v>2</v>
      </c>
      <c r="N48" s="46" t="s">
        <v>141</v>
      </c>
      <c r="O48" s="37">
        <v>2024</v>
      </c>
      <c r="P48" s="37"/>
      <c r="Q48" s="54"/>
    </row>
    <row r="49" spans="1:18" s="41" customFormat="1" x14ac:dyDescent="0.3">
      <c r="A49" s="8">
        <v>40</v>
      </c>
      <c r="B49" s="37" t="s">
        <v>51</v>
      </c>
      <c r="C49" s="55" t="s">
        <v>112</v>
      </c>
      <c r="D49" s="55">
        <v>61</v>
      </c>
      <c r="E49" s="8">
        <f t="shared" si="1"/>
        <v>8</v>
      </c>
      <c r="F49" s="37">
        <v>2</v>
      </c>
      <c r="G49" s="37">
        <v>6</v>
      </c>
      <c r="H49" s="18">
        <f t="shared" si="0"/>
        <v>323.8</v>
      </c>
      <c r="I49" s="37">
        <v>84</v>
      </c>
      <c r="J49" s="37">
        <v>239.8</v>
      </c>
      <c r="K49" s="35">
        <f t="shared" si="3"/>
        <v>18</v>
      </c>
      <c r="L49" s="37">
        <v>7</v>
      </c>
      <c r="M49" s="37">
        <v>11</v>
      </c>
      <c r="N49" s="46" t="s">
        <v>141</v>
      </c>
      <c r="O49" s="37">
        <v>2024</v>
      </c>
      <c r="P49" s="47"/>
    </row>
    <row r="50" spans="1:18" s="41" customFormat="1" x14ac:dyDescent="0.3">
      <c r="A50" s="8">
        <v>41</v>
      </c>
      <c r="B50" s="37" t="s">
        <v>51</v>
      </c>
      <c r="C50" s="55" t="s">
        <v>112</v>
      </c>
      <c r="D50" s="55" t="s">
        <v>143</v>
      </c>
      <c r="E50" s="8">
        <f t="shared" si="1"/>
        <v>7</v>
      </c>
      <c r="F50" s="37">
        <v>3</v>
      </c>
      <c r="G50" s="37">
        <v>4</v>
      </c>
      <c r="H50" s="18">
        <f t="shared" si="0"/>
        <v>267.7</v>
      </c>
      <c r="I50" s="37">
        <v>165.82</v>
      </c>
      <c r="J50" s="37">
        <v>101.88</v>
      </c>
      <c r="K50" s="35">
        <f t="shared" si="3"/>
        <v>18</v>
      </c>
      <c r="L50" s="37">
        <v>10</v>
      </c>
      <c r="M50" s="37">
        <v>8</v>
      </c>
      <c r="N50" s="46" t="s">
        <v>141</v>
      </c>
      <c r="O50" s="37">
        <v>2024</v>
      </c>
      <c r="P50" s="47"/>
    </row>
    <row r="51" spans="1:18" s="41" customFormat="1" x14ac:dyDescent="0.3">
      <c r="A51" s="8">
        <v>42</v>
      </c>
      <c r="B51" s="35" t="s">
        <v>51</v>
      </c>
      <c r="C51" s="55" t="s">
        <v>42</v>
      </c>
      <c r="D51" s="55">
        <v>21</v>
      </c>
      <c r="E51" s="8">
        <f t="shared" si="1"/>
        <v>4</v>
      </c>
      <c r="F51" s="37">
        <v>0</v>
      </c>
      <c r="G51" s="37">
        <v>4</v>
      </c>
      <c r="H51" s="18">
        <f t="shared" si="0"/>
        <v>201.2</v>
      </c>
      <c r="I51" s="37">
        <v>0</v>
      </c>
      <c r="J51" s="37">
        <v>201.2</v>
      </c>
      <c r="K51" s="35">
        <f t="shared" si="3"/>
        <v>16</v>
      </c>
      <c r="L51" s="37">
        <v>0</v>
      </c>
      <c r="M51" s="37">
        <v>16</v>
      </c>
      <c r="N51" s="46" t="s">
        <v>141</v>
      </c>
      <c r="O51" s="37">
        <v>2024</v>
      </c>
      <c r="P51" s="47"/>
    </row>
    <row r="52" spans="1:18" s="41" customFormat="1" x14ac:dyDescent="0.3">
      <c r="A52" s="8">
        <v>43</v>
      </c>
      <c r="B52" s="37" t="s">
        <v>51</v>
      </c>
      <c r="C52" s="45" t="s">
        <v>43</v>
      </c>
      <c r="D52" s="45">
        <v>31</v>
      </c>
      <c r="E52" s="8">
        <f t="shared" si="1"/>
        <v>12</v>
      </c>
      <c r="F52" s="37">
        <v>3</v>
      </c>
      <c r="G52" s="37">
        <v>9</v>
      </c>
      <c r="H52" s="18">
        <f t="shared" si="0"/>
        <v>505.5</v>
      </c>
      <c r="I52" s="37">
        <v>132</v>
      </c>
      <c r="J52" s="37">
        <v>373.5</v>
      </c>
      <c r="K52" s="35">
        <f t="shared" si="3"/>
        <v>37</v>
      </c>
      <c r="L52" s="37">
        <v>8</v>
      </c>
      <c r="M52" s="37">
        <v>29</v>
      </c>
      <c r="N52" s="46" t="s">
        <v>141</v>
      </c>
      <c r="O52" s="37">
        <v>2024</v>
      </c>
      <c r="P52" s="47"/>
    </row>
    <row r="53" spans="1:18" s="41" customFormat="1" x14ac:dyDescent="0.3">
      <c r="A53" s="35">
        <v>44</v>
      </c>
      <c r="B53" s="37" t="s">
        <v>51</v>
      </c>
      <c r="C53" s="45" t="s">
        <v>43</v>
      </c>
      <c r="D53" s="45">
        <v>70</v>
      </c>
      <c r="E53" s="8">
        <f t="shared" si="1"/>
        <v>10</v>
      </c>
      <c r="F53" s="37">
        <v>2</v>
      </c>
      <c r="G53" s="37">
        <v>8</v>
      </c>
      <c r="H53" s="18">
        <f t="shared" si="0"/>
        <v>436.4</v>
      </c>
      <c r="I53" s="37">
        <v>102.1</v>
      </c>
      <c r="J53" s="37">
        <v>334.3</v>
      </c>
      <c r="K53" s="35">
        <f t="shared" si="3"/>
        <v>23</v>
      </c>
      <c r="L53" s="37">
        <v>4</v>
      </c>
      <c r="M53" s="37">
        <v>19</v>
      </c>
      <c r="N53" s="46" t="s">
        <v>150</v>
      </c>
      <c r="O53" s="37">
        <v>2024</v>
      </c>
      <c r="P53" s="47"/>
    </row>
    <row r="54" spans="1:18" s="41" customFormat="1" x14ac:dyDescent="0.3">
      <c r="A54" s="35">
        <v>45</v>
      </c>
      <c r="B54" s="37" t="s">
        <v>51</v>
      </c>
      <c r="C54" s="45" t="s">
        <v>142</v>
      </c>
      <c r="D54" s="45">
        <v>19</v>
      </c>
      <c r="E54" s="8">
        <f t="shared" si="1"/>
        <v>3</v>
      </c>
      <c r="F54" s="37">
        <v>1</v>
      </c>
      <c r="G54" s="37">
        <v>2</v>
      </c>
      <c r="H54" s="18">
        <f t="shared" si="0"/>
        <v>102.1</v>
      </c>
      <c r="I54" s="37">
        <v>43</v>
      </c>
      <c r="J54" s="37">
        <v>59.1</v>
      </c>
      <c r="K54" s="35">
        <f t="shared" si="3"/>
        <v>8</v>
      </c>
      <c r="L54" s="37">
        <v>3</v>
      </c>
      <c r="M54" s="37">
        <v>5</v>
      </c>
      <c r="N54" s="46" t="s">
        <v>150</v>
      </c>
      <c r="O54" s="37">
        <v>2024</v>
      </c>
      <c r="P54" s="47"/>
    </row>
    <row r="55" spans="1:18" s="41" customFormat="1" x14ac:dyDescent="0.3">
      <c r="A55" s="35">
        <v>46</v>
      </c>
      <c r="B55" s="35" t="s">
        <v>51</v>
      </c>
      <c r="C55" s="45" t="s">
        <v>111</v>
      </c>
      <c r="D55" s="45" t="s">
        <v>149</v>
      </c>
      <c r="E55" s="8">
        <f t="shared" si="1"/>
        <v>10</v>
      </c>
      <c r="F55" s="37">
        <v>4</v>
      </c>
      <c r="G55" s="37">
        <v>6</v>
      </c>
      <c r="H55" s="18">
        <f t="shared" si="0"/>
        <v>334.70000000000005</v>
      </c>
      <c r="I55" s="37">
        <v>68.099999999999994</v>
      </c>
      <c r="J55" s="37">
        <v>266.60000000000002</v>
      </c>
      <c r="K55" s="35">
        <f t="shared" si="3"/>
        <v>28</v>
      </c>
      <c r="L55" s="37">
        <v>4</v>
      </c>
      <c r="M55" s="37">
        <v>24</v>
      </c>
      <c r="N55" s="46" t="s">
        <v>150</v>
      </c>
      <c r="O55" s="37">
        <v>2024</v>
      </c>
      <c r="P55" s="47"/>
    </row>
    <row r="56" spans="1:18" s="41" customFormat="1" x14ac:dyDescent="0.3">
      <c r="A56" s="8">
        <v>47</v>
      </c>
      <c r="B56" s="37" t="s">
        <v>51</v>
      </c>
      <c r="C56" s="45" t="s">
        <v>42</v>
      </c>
      <c r="D56" s="45">
        <v>1</v>
      </c>
      <c r="E56" s="8">
        <f t="shared" si="1"/>
        <v>5</v>
      </c>
      <c r="F56" s="37">
        <v>2</v>
      </c>
      <c r="G56" s="37">
        <v>3</v>
      </c>
      <c r="H56" s="18">
        <f t="shared" si="0"/>
        <v>211.3</v>
      </c>
      <c r="I56" s="37">
        <v>86</v>
      </c>
      <c r="J56" s="37">
        <v>125.3</v>
      </c>
      <c r="K56" s="35">
        <f t="shared" si="3"/>
        <v>11</v>
      </c>
      <c r="L56" s="37">
        <v>7</v>
      </c>
      <c r="M56" s="37">
        <v>4</v>
      </c>
      <c r="N56" s="46" t="s">
        <v>150</v>
      </c>
      <c r="O56" s="37">
        <v>2024</v>
      </c>
      <c r="P56" s="47"/>
    </row>
    <row r="57" spans="1:18" s="41" customFormat="1" x14ac:dyDescent="0.3">
      <c r="A57" s="8">
        <v>48</v>
      </c>
      <c r="B57" s="37" t="s">
        <v>51</v>
      </c>
      <c r="C57" s="45" t="s">
        <v>42</v>
      </c>
      <c r="D57" s="45">
        <v>2</v>
      </c>
      <c r="E57" s="8">
        <f t="shared" si="1"/>
        <v>8</v>
      </c>
      <c r="F57" s="37">
        <v>3</v>
      </c>
      <c r="G57" s="37">
        <v>5</v>
      </c>
      <c r="H57" s="18">
        <f t="shared" si="0"/>
        <v>353.4</v>
      </c>
      <c r="I57" s="37">
        <v>137.4</v>
      </c>
      <c r="J57" s="37">
        <v>216</v>
      </c>
      <c r="K57" s="35">
        <f t="shared" si="3"/>
        <v>16</v>
      </c>
      <c r="L57" s="37">
        <v>8</v>
      </c>
      <c r="M57" s="37">
        <v>8</v>
      </c>
      <c r="N57" s="46" t="s">
        <v>150</v>
      </c>
      <c r="O57" s="37">
        <v>2024</v>
      </c>
      <c r="P57" s="47"/>
    </row>
    <row r="58" spans="1:18" s="41" customFormat="1" x14ac:dyDescent="0.3">
      <c r="A58" s="8">
        <v>49</v>
      </c>
      <c r="B58" s="37" t="s">
        <v>51</v>
      </c>
      <c r="C58" s="45" t="s">
        <v>138</v>
      </c>
      <c r="D58" s="45">
        <v>11</v>
      </c>
      <c r="E58" s="8">
        <f t="shared" si="1"/>
        <v>2</v>
      </c>
      <c r="F58" s="37">
        <v>0</v>
      </c>
      <c r="G58" s="37">
        <v>2</v>
      </c>
      <c r="H58" s="18">
        <f t="shared" si="0"/>
        <v>90.1</v>
      </c>
      <c r="I58" s="37">
        <v>0</v>
      </c>
      <c r="J58" s="37">
        <v>90.1</v>
      </c>
      <c r="K58" s="35">
        <f t="shared" si="3"/>
        <v>2</v>
      </c>
      <c r="L58" s="37">
        <v>0</v>
      </c>
      <c r="M58" s="37">
        <v>2</v>
      </c>
      <c r="N58" s="46" t="s">
        <v>150</v>
      </c>
      <c r="O58" s="37">
        <v>2024</v>
      </c>
      <c r="P58" s="47"/>
    </row>
    <row r="59" spans="1:18" s="15" customFormat="1" ht="21.75" customHeight="1" x14ac:dyDescent="0.3">
      <c r="A59" s="12">
        <v>49</v>
      </c>
      <c r="B59" s="84" t="s">
        <v>20</v>
      </c>
      <c r="C59" s="93"/>
      <c r="D59" s="94"/>
      <c r="E59" s="12">
        <f>SUM(E10:E58)</f>
        <v>461</v>
      </c>
      <c r="F59" s="12">
        <f t="shared" ref="F59:M59" si="4">SUM(F10:F58)</f>
        <v>118</v>
      </c>
      <c r="G59" s="12">
        <f t="shared" si="4"/>
        <v>343</v>
      </c>
      <c r="H59" s="12">
        <f t="shared" si="4"/>
        <v>19696.810000000001</v>
      </c>
      <c r="I59" s="12">
        <f t="shared" si="4"/>
        <v>5429.79</v>
      </c>
      <c r="J59" s="12">
        <f t="shared" si="4"/>
        <v>14267.019999999999</v>
      </c>
      <c r="K59" s="12">
        <f t="shared" si="4"/>
        <v>1006</v>
      </c>
      <c r="L59" s="12">
        <f t="shared" si="4"/>
        <v>276</v>
      </c>
      <c r="M59" s="12">
        <f t="shared" si="4"/>
        <v>730</v>
      </c>
      <c r="N59" s="12" t="s">
        <v>21</v>
      </c>
      <c r="O59" s="12" t="s">
        <v>21</v>
      </c>
      <c r="P59" s="13"/>
      <c r="Q59" s="14"/>
    </row>
    <row r="60" spans="1:18" s="11" customFormat="1" ht="33.75" customHeight="1" x14ac:dyDescent="0.3">
      <c r="A60" s="87" t="s">
        <v>17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9"/>
      <c r="Q60" s="10"/>
    </row>
    <row r="61" spans="1:18" s="11" customFormat="1" x14ac:dyDescent="0.3">
      <c r="A61" s="8">
        <v>1</v>
      </c>
      <c r="B61" s="8" t="s">
        <v>52</v>
      </c>
      <c r="C61" s="8" t="s">
        <v>68</v>
      </c>
      <c r="D61" s="8">
        <v>26</v>
      </c>
      <c r="E61" s="8">
        <f>F61+G61</f>
        <v>1</v>
      </c>
      <c r="F61" s="8">
        <v>0</v>
      </c>
      <c r="G61" s="8">
        <v>1</v>
      </c>
      <c r="H61" s="8">
        <f t="shared" ref="H61:H76" si="5">I61+J61</f>
        <v>54</v>
      </c>
      <c r="I61" s="8">
        <v>0</v>
      </c>
      <c r="J61" s="8">
        <v>54</v>
      </c>
      <c r="K61" s="8">
        <f>L61+M61</f>
        <v>0</v>
      </c>
      <c r="L61" s="8">
        <v>0</v>
      </c>
      <c r="M61" s="8">
        <v>0</v>
      </c>
      <c r="N61" s="8" t="s">
        <v>22</v>
      </c>
      <c r="O61" s="8" t="s">
        <v>161</v>
      </c>
      <c r="P61" s="31" t="s">
        <v>109</v>
      </c>
      <c r="Q61" s="33"/>
      <c r="R61" s="34"/>
    </row>
    <row r="62" spans="1:18" s="10" customFormat="1" x14ac:dyDescent="0.3">
      <c r="A62" s="8">
        <v>2</v>
      </c>
      <c r="B62" s="8" t="s">
        <v>52</v>
      </c>
      <c r="C62" s="8" t="s">
        <v>66</v>
      </c>
      <c r="D62" s="8">
        <v>9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f t="shared" ref="K62:K76" si="6">L62+M62</f>
        <v>0</v>
      </c>
      <c r="L62" s="8">
        <v>0</v>
      </c>
      <c r="M62" s="8">
        <v>0</v>
      </c>
      <c r="N62" s="8" t="s">
        <v>67</v>
      </c>
      <c r="O62" s="8">
        <v>2021</v>
      </c>
      <c r="P62" s="18" t="s">
        <v>158</v>
      </c>
    </row>
    <row r="63" spans="1:18" s="10" customFormat="1" x14ac:dyDescent="0.3">
      <c r="A63" s="8">
        <v>3</v>
      </c>
      <c r="B63" s="20" t="s">
        <v>52</v>
      </c>
      <c r="C63" s="8" t="s">
        <v>89</v>
      </c>
      <c r="D63" s="20">
        <v>13</v>
      </c>
      <c r="E63" s="8">
        <f t="shared" ref="E62:E76" si="7">F63+G63</f>
        <v>5</v>
      </c>
      <c r="F63" s="20">
        <v>0</v>
      </c>
      <c r="G63" s="20">
        <v>5</v>
      </c>
      <c r="H63" s="8">
        <f t="shared" si="5"/>
        <v>271.8</v>
      </c>
      <c r="I63" s="20">
        <v>0</v>
      </c>
      <c r="J63" s="20">
        <v>271.8</v>
      </c>
      <c r="K63" s="8">
        <f t="shared" si="6"/>
        <v>10</v>
      </c>
      <c r="L63" s="20">
        <v>0</v>
      </c>
      <c r="M63" s="20">
        <v>10</v>
      </c>
      <c r="N63" s="8" t="s">
        <v>91</v>
      </c>
      <c r="O63" s="8">
        <v>2021</v>
      </c>
      <c r="P63" s="8"/>
    </row>
    <row r="64" spans="1:18" s="10" customFormat="1" x14ac:dyDescent="0.3">
      <c r="A64" s="8">
        <v>4</v>
      </c>
      <c r="B64" s="20" t="s">
        <v>52</v>
      </c>
      <c r="C64" s="8" t="s">
        <v>81</v>
      </c>
      <c r="D64" s="20">
        <v>16</v>
      </c>
      <c r="E64" s="8">
        <f t="shared" si="7"/>
        <v>15</v>
      </c>
      <c r="F64" s="20">
        <v>2</v>
      </c>
      <c r="G64" s="20">
        <v>13</v>
      </c>
      <c r="H64" s="8">
        <f t="shared" si="5"/>
        <v>374.79999999999995</v>
      </c>
      <c r="I64" s="20">
        <v>65.400000000000006</v>
      </c>
      <c r="J64" s="20">
        <v>309.39999999999998</v>
      </c>
      <c r="K64" s="8">
        <f t="shared" si="6"/>
        <v>24</v>
      </c>
      <c r="L64" s="20">
        <v>2</v>
      </c>
      <c r="M64" s="20">
        <v>22</v>
      </c>
      <c r="N64" s="8" t="s">
        <v>85</v>
      </c>
      <c r="O64" s="8">
        <v>2022</v>
      </c>
      <c r="P64" s="9"/>
    </row>
    <row r="65" spans="1:17" s="10" customFormat="1" x14ac:dyDescent="0.3">
      <c r="A65" s="8">
        <v>5</v>
      </c>
      <c r="B65" s="20" t="s">
        <v>53</v>
      </c>
      <c r="C65" s="8" t="s">
        <v>82</v>
      </c>
      <c r="D65" s="20">
        <v>34</v>
      </c>
      <c r="E65" s="8">
        <f t="shared" si="7"/>
        <v>4</v>
      </c>
      <c r="F65" s="20">
        <v>4</v>
      </c>
      <c r="G65" s="20">
        <v>0</v>
      </c>
      <c r="H65" s="8">
        <f t="shared" si="5"/>
        <v>157.80000000000001</v>
      </c>
      <c r="I65" s="20">
        <v>157.80000000000001</v>
      </c>
      <c r="J65" s="20">
        <v>0</v>
      </c>
      <c r="K65" s="8">
        <f t="shared" si="6"/>
        <v>13</v>
      </c>
      <c r="L65" s="20">
        <v>13</v>
      </c>
      <c r="M65" s="20">
        <v>0</v>
      </c>
      <c r="N65" s="8" t="s">
        <v>86</v>
      </c>
      <c r="O65" s="8">
        <v>2021</v>
      </c>
      <c r="P65" s="9"/>
    </row>
    <row r="66" spans="1:17" s="10" customFormat="1" x14ac:dyDescent="0.3">
      <c r="A66" s="8">
        <v>6</v>
      </c>
      <c r="B66" s="20" t="s">
        <v>52</v>
      </c>
      <c r="C66" s="8" t="s">
        <v>83</v>
      </c>
      <c r="D66" s="20">
        <v>16</v>
      </c>
      <c r="E66" s="8">
        <f t="shared" si="7"/>
        <v>11</v>
      </c>
      <c r="F66" s="20">
        <v>2</v>
      </c>
      <c r="G66" s="20">
        <v>9</v>
      </c>
      <c r="H66" s="8">
        <f t="shared" si="5"/>
        <v>489.1</v>
      </c>
      <c r="I66" s="20">
        <v>80.400000000000006</v>
      </c>
      <c r="J66" s="20">
        <v>408.7</v>
      </c>
      <c r="K66" s="8">
        <f t="shared" si="6"/>
        <v>14</v>
      </c>
      <c r="L66" s="20">
        <v>2</v>
      </c>
      <c r="M66" s="20">
        <v>12</v>
      </c>
      <c r="N66" s="8" t="s">
        <v>88</v>
      </c>
      <c r="O66" s="8">
        <v>2022</v>
      </c>
      <c r="P66" s="9"/>
    </row>
    <row r="67" spans="1:17" s="10" customFormat="1" x14ac:dyDescent="0.3">
      <c r="A67" s="8">
        <v>7</v>
      </c>
      <c r="B67" s="20" t="s">
        <v>52</v>
      </c>
      <c r="C67" s="8" t="s">
        <v>84</v>
      </c>
      <c r="D67" s="20">
        <v>54</v>
      </c>
      <c r="E67" s="8">
        <f t="shared" si="7"/>
        <v>14</v>
      </c>
      <c r="F67" s="20">
        <v>1</v>
      </c>
      <c r="G67" s="20">
        <v>13</v>
      </c>
      <c r="H67" s="8">
        <f t="shared" si="5"/>
        <v>770</v>
      </c>
      <c r="I67" s="20">
        <v>52.9</v>
      </c>
      <c r="J67" s="20">
        <v>717.1</v>
      </c>
      <c r="K67" s="8">
        <f t="shared" si="6"/>
        <v>28</v>
      </c>
      <c r="L67" s="20">
        <v>4</v>
      </c>
      <c r="M67" s="20">
        <v>24</v>
      </c>
      <c r="N67" s="8" t="s">
        <v>87</v>
      </c>
      <c r="O67" s="8">
        <v>2022</v>
      </c>
      <c r="P67" s="9"/>
    </row>
    <row r="68" spans="1:17" s="10" customFormat="1" x14ac:dyDescent="0.3">
      <c r="A68" s="8">
        <v>8</v>
      </c>
      <c r="B68" s="20" t="s">
        <v>52</v>
      </c>
      <c r="C68" s="8" t="s">
        <v>66</v>
      </c>
      <c r="D68" s="20">
        <v>11</v>
      </c>
      <c r="E68" s="8">
        <f t="shared" si="7"/>
        <v>10</v>
      </c>
      <c r="F68" s="20">
        <v>2</v>
      </c>
      <c r="G68" s="20">
        <v>8</v>
      </c>
      <c r="H68" s="8">
        <f t="shared" si="5"/>
        <v>526.29999999999995</v>
      </c>
      <c r="I68" s="20">
        <v>120</v>
      </c>
      <c r="J68" s="20">
        <v>406.3</v>
      </c>
      <c r="K68" s="8">
        <f t="shared" si="6"/>
        <v>30</v>
      </c>
      <c r="L68" s="20">
        <v>8</v>
      </c>
      <c r="M68" s="20">
        <v>22</v>
      </c>
      <c r="N68" s="8" t="s">
        <v>92</v>
      </c>
      <c r="O68" s="8">
        <v>2023</v>
      </c>
      <c r="P68" s="9"/>
    </row>
    <row r="69" spans="1:17" s="10" customFormat="1" x14ac:dyDescent="0.3">
      <c r="A69" s="8">
        <v>9</v>
      </c>
      <c r="B69" s="20" t="s">
        <v>52</v>
      </c>
      <c r="C69" s="8" t="s">
        <v>90</v>
      </c>
      <c r="D69" s="20">
        <v>6</v>
      </c>
      <c r="E69" s="8">
        <f t="shared" si="7"/>
        <v>7</v>
      </c>
      <c r="F69" s="20">
        <v>0</v>
      </c>
      <c r="G69" s="20">
        <v>7</v>
      </c>
      <c r="H69" s="8">
        <f t="shared" si="5"/>
        <v>378.3</v>
      </c>
      <c r="I69" s="20">
        <v>0</v>
      </c>
      <c r="J69" s="20">
        <v>378.3</v>
      </c>
      <c r="K69" s="8">
        <f t="shared" si="6"/>
        <v>18</v>
      </c>
      <c r="L69" s="20">
        <v>0</v>
      </c>
      <c r="M69" s="20">
        <v>18</v>
      </c>
      <c r="N69" s="8" t="s">
        <v>93</v>
      </c>
      <c r="O69" s="8">
        <v>2024</v>
      </c>
      <c r="P69" s="9"/>
    </row>
    <row r="70" spans="1:17" s="10" customFormat="1" x14ac:dyDescent="0.3">
      <c r="A70" s="8">
        <v>10</v>
      </c>
      <c r="B70" s="20" t="s">
        <v>52</v>
      </c>
      <c r="C70" s="8" t="s">
        <v>121</v>
      </c>
      <c r="D70" s="20">
        <v>2</v>
      </c>
      <c r="E70" s="8">
        <f t="shared" si="7"/>
        <v>4</v>
      </c>
      <c r="F70" s="20">
        <v>2</v>
      </c>
      <c r="G70" s="20">
        <v>2</v>
      </c>
      <c r="H70" s="8">
        <f t="shared" si="5"/>
        <v>228.5</v>
      </c>
      <c r="I70" s="27">
        <v>107.6</v>
      </c>
      <c r="J70" s="27">
        <v>120.9</v>
      </c>
      <c r="K70" s="8">
        <f t="shared" si="6"/>
        <v>4</v>
      </c>
      <c r="L70" s="27">
        <v>2</v>
      </c>
      <c r="M70" s="27">
        <v>2</v>
      </c>
      <c r="N70" s="8" t="s">
        <v>122</v>
      </c>
      <c r="O70" s="8">
        <v>2024</v>
      </c>
      <c r="P70" s="9"/>
    </row>
    <row r="71" spans="1:17" s="10" customFormat="1" x14ac:dyDescent="0.3">
      <c r="A71" s="8">
        <v>11</v>
      </c>
      <c r="B71" s="20" t="s">
        <v>52</v>
      </c>
      <c r="C71" s="8" t="s">
        <v>89</v>
      </c>
      <c r="D71" s="20">
        <v>7</v>
      </c>
      <c r="E71" s="8">
        <f t="shared" si="7"/>
        <v>10</v>
      </c>
      <c r="F71" s="20">
        <v>0</v>
      </c>
      <c r="G71" s="20">
        <v>10</v>
      </c>
      <c r="H71" s="8">
        <f t="shared" si="5"/>
        <v>412.9</v>
      </c>
      <c r="I71" s="27">
        <v>0</v>
      </c>
      <c r="J71" s="27">
        <v>412.9</v>
      </c>
      <c r="K71" s="8">
        <f t="shared" si="6"/>
        <v>15</v>
      </c>
      <c r="L71" s="27">
        <v>0</v>
      </c>
      <c r="M71" s="27">
        <v>15</v>
      </c>
      <c r="N71" s="8" t="s">
        <v>124</v>
      </c>
      <c r="O71" s="8">
        <v>2024</v>
      </c>
      <c r="P71" s="9"/>
    </row>
    <row r="72" spans="1:17" s="10" customFormat="1" x14ac:dyDescent="0.3">
      <c r="A72" s="8">
        <v>12</v>
      </c>
      <c r="B72" s="20" t="s">
        <v>52</v>
      </c>
      <c r="C72" s="8" t="s">
        <v>68</v>
      </c>
      <c r="D72" s="20">
        <v>8</v>
      </c>
      <c r="E72" s="8">
        <f t="shared" si="7"/>
        <v>11</v>
      </c>
      <c r="F72" s="20">
        <v>0</v>
      </c>
      <c r="G72" s="20">
        <v>11</v>
      </c>
      <c r="H72" s="8">
        <f t="shared" si="5"/>
        <v>453.4</v>
      </c>
      <c r="I72" s="27">
        <v>0</v>
      </c>
      <c r="J72" s="27">
        <v>453.4</v>
      </c>
      <c r="K72" s="8">
        <f t="shared" si="6"/>
        <v>15</v>
      </c>
      <c r="L72" s="27">
        <v>0</v>
      </c>
      <c r="M72" s="27">
        <v>15</v>
      </c>
      <c r="N72" s="8" t="s">
        <v>126</v>
      </c>
      <c r="O72" s="8">
        <v>2025</v>
      </c>
      <c r="P72" s="9"/>
    </row>
    <row r="73" spans="1:17" s="26" customFormat="1" x14ac:dyDescent="0.3">
      <c r="A73" s="8">
        <v>13</v>
      </c>
      <c r="B73" s="20" t="s">
        <v>52</v>
      </c>
      <c r="C73" s="30" t="s">
        <v>132</v>
      </c>
      <c r="D73" s="30">
        <v>2</v>
      </c>
      <c r="E73" s="8">
        <f t="shared" si="7"/>
        <v>8</v>
      </c>
      <c r="F73" s="30">
        <v>1</v>
      </c>
      <c r="G73" s="30">
        <v>7</v>
      </c>
      <c r="H73" s="8">
        <f t="shared" si="5"/>
        <v>406.8</v>
      </c>
      <c r="I73" s="30">
        <v>57.6</v>
      </c>
      <c r="J73" s="30">
        <v>349.2</v>
      </c>
      <c r="K73" s="8">
        <f t="shared" si="6"/>
        <v>25</v>
      </c>
      <c r="L73" s="30">
        <v>11</v>
      </c>
      <c r="M73" s="30">
        <v>14</v>
      </c>
      <c r="N73" s="8" t="s">
        <v>131</v>
      </c>
      <c r="O73" s="8">
        <v>2026</v>
      </c>
      <c r="P73" s="25"/>
    </row>
    <row r="74" spans="1:17" s="26" customFormat="1" x14ac:dyDescent="0.3">
      <c r="A74" s="8">
        <v>14</v>
      </c>
      <c r="B74" s="20" t="s">
        <v>52</v>
      </c>
      <c r="C74" s="30" t="s">
        <v>69</v>
      </c>
      <c r="D74" s="30">
        <v>30</v>
      </c>
      <c r="E74" s="8">
        <f t="shared" si="7"/>
        <v>11</v>
      </c>
      <c r="F74" s="46">
        <v>0</v>
      </c>
      <c r="G74" s="46">
        <v>11</v>
      </c>
      <c r="H74" s="8">
        <f t="shared" si="5"/>
        <v>640.70000000000005</v>
      </c>
      <c r="I74" s="46">
        <v>0</v>
      </c>
      <c r="J74" s="46">
        <v>640.70000000000005</v>
      </c>
      <c r="K74" s="8">
        <f t="shared" si="6"/>
        <v>14</v>
      </c>
      <c r="L74" s="46">
        <v>0</v>
      </c>
      <c r="M74" s="46">
        <v>14</v>
      </c>
      <c r="N74" s="8" t="s">
        <v>145</v>
      </c>
      <c r="O74" s="8">
        <v>2026</v>
      </c>
      <c r="P74" s="25"/>
    </row>
    <row r="75" spans="1:17" s="26" customFormat="1" x14ac:dyDescent="0.3">
      <c r="A75" s="8">
        <v>15</v>
      </c>
      <c r="B75" s="20" t="s">
        <v>52</v>
      </c>
      <c r="C75" s="30" t="s">
        <v>66</v>
      </c>
      <c r="D75" s="50">
        <v>13</v>
      </c>
      <c r="E75" s="8">
        <f t="shared" si="7"/>
        <v>12</v>
      </c>
      <c r="F75" s="46">
        <v>2</v>
      </c>
      <c r="G75" s="46">
        <v>10</v>
      </c>
      <c r="H75" s="8">
        <f t="shared" si="5"/>
        <v>622.5</v>
      </c>
      <c r="I75" s="46">
        <v>110.7</v>
      </c>
      <c r="J75" s="46">
        <v>511.8</v>
      </c>
      <c r="K75" s="8">
        <f t="shared" si="6"/>
        <v>21</v>
      </c>
      <c r="L75" s="46">
        <v>4</v>
      </c>
      <c r="M75" s="46">
        <v>17</v>
      </c>
      <c r="N75" s="8" t="s">
        <v>147</v>
      </c>
      <c r="O75" s="8">
        <v>2026</v>
      </c>
      <c r="P75" s="25"/>
    </row>
    <row r="76" spans="1:17" s="26" customFormat="1" x14ac:dyDescent="0.3">
      <c r="A76" s="8">
        <v>16</v>
      </c>
      <c r="B76" s="20" t="s">
        <v>52</v>
      </c>
      <c r="C76" s="8" t="s">
        <v>81</v>
      </c>
      <c r="D76" s="50">
        <v>18</v>
      </c>
      <c r="E76" s="8">
        <f t="shared" si="7"/>
        <v>13</v>
      </c>
      <c r="F76" s="46">
        <v>2</v>
      </c>
      <c r="G76" s="46">
        <v>11</v>
      </c>
      <c r="H76" s="8">
        <f t="shared" si="5"/>
        <v>395.90000000000003</v>
      </c>
      <c r="I76" s="46">
        <v>72.3</v>
      </c>
      <c r="J76" s="46">
        <v>323.60000000000002</v>
      </c>
      <c r="K76" s="8">
        <f t="shared" si="6"/>
        <v>18</v>
      </c>
      <c r="L76" s="46">
        <v>5</v>
      </c>
      <c r="M76" s="46">
        <v>13</v>
      </c>
      <c r="N76" s="8" t="s">
        <v>156</v>
      </c>
      <c r="O76" s="8">
        <v>2027</v>
      </c>
      <c r="P76" s="25"/>
    </row>
    <row r="77" spans="1:17" s="15" customFormat="1" x14ac:dyDescent="0.3">
      <c r="A77" s="12">
        <v>16</v>
      </c>
      <c r="B77" s="84" t="s">
        <v>20</v>
      </c>
      <c r="C77" s="85"/>
      <c r="D77" s="86"/>
      <c r="E77" s="29">
        <f t="shared" ref="E77:G77" si="8">SUM(E61:E76)</f>
        <v>136</v>
      </c>
      <c r="F77" s="29">
        <f t="shared" si="8"/>
        <v>18</v>
      </c>
      <c r="G77" s="29">
        <f t="shared" si="8"/>
        <v>118</v>
      </c>
      <c r="H77" s="29">
        <f>SUM(H61:H76)</f>
        <v>6182.8</v>
      </c>
      <c r="I77" s="29">
        <f>SUM(I61:I76)</f>
        <v>824.7</v>
      </c>
      <c r="J77" s="29">
        <f>SUM(J61:J76)</f>
        <v>5358.1000000000013</v>
      </c>
      <c r="K77" s="29">
        <f>L77+M77</f>
        <v>249</v>
      </c>
      <c r="L77" s="29">
        <f t="shared" ref="L77:M77" si="9">SUM(L61:L76)</f>
        <v>51</v>
      </c>
      <c r="M77" s="29">
        <f t="shared" si="9"/>
        <v>198</v>
      </c>
      <c r="N77" s="12" t="s">
        <v>21</v>
      </c>
      <c r="O77" s="12" t="s">
        <v>21</v>
      </c>
      <c r="P77" s="13"/>
      <c r="Q77" s="14"/>
    </row>
    <row r="78" spans="1:17" s="11" customFormat="1" ht="15.75" customHeight="1" x14ac:dyDescent="0.3">
      <c r="A78" s="87" t="s">
        <v>18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9"/>
      <c r="Q78" s="10"/>
    </row>
    <row r="79" spans="1:17" s="41" customFormat="1" ht="37.5" x14ac:dyDescent="0.3">
      <c r="A79" s="35">
        <v>1</v>
      </c>
      <c r="B79" s="35" t="s">
        <v>54</v>
      </c>
      <c r="C79" s="35" t="s">
        <v>70</v>
      </c>
      <c r="D79" s="51">
        <v>6</v>
      </c>
      <c r="E79" s="35">
        <f>F79+G79</f>
        <v>4</v>
      </c>
      <c r="F79" s="45">
        <v>0</v>
      </c>
      <c r="G79" s="45">
        <v>4</v>
      </c>
      <c r="H79" s="35">
        <f>I79+J79</f>
        <v>149.04</v>
      </c>
      <c r="I79" s="45">
        <v>0</v>
      </c>
      <c r="J79" s="45">
        <v>149.04</v>
      </c>
      <c r="K79" s="35">
        <f>L79+M79</f>
        <v>9</v>
      </c>
      <c r="L79" s="45">
        <v>0</v>
      </c>
      <c r="M79" s="45">
        <v>9</v>
      </c>
      <c r="N79" s="35" t="s">
        <v>157</v>
      </c>
      <c r="O79" s="35">
        <v>2021</v>
      </c>
      <c r="P79" s="39"/>
      <c r="Q79" s="40"/>
    </row>
    <row r="80" spans="1:17" s="41" customFormat="1" x14ac:dyDescent="0.3">
      <c r="A80" s="35">
        <v>2</v>
      </c>
      <c r="B80" s="35" t="s">
        <v>54</v>
      </c>
      <c r="C80" s="35" t="s">
        <v>70</v>
      </c>
      <c r="D80" s="35">
        <v>42</v>
      </c>
      <c r="E80" s="35">
        <f t="shared" ref="E80:E96" si="10">F80+G80</f>
        <v>3</v>
      </c>
      <c r="F80" s="35">
        <v>0</v>
      </c>
      <c r="G80" s="35">
        <v>3</v>
      </c>
      <c r="H80" s="35">
        <f t="shared" ref="H80:H96" si="11">I80+J80</f>
        <v>127.6</v>
      </c>
      <c r="I80" s="35">
        <v>0</v>
      </c>
      <c r="J80" s="35">
        <v>127.6</v>
      </c>
      <c r="K80" s="35">
        <f t="shared" ref="K80:K96" si="12">L80+M80</f>
        <v>5</v>
      </c>
      <c r="L80" s="35">
        <v>0</v>
      </c>
      <c r="M80" s="35">
        <v>5</v>
      </c>
      <c r="N80" s="35" t="s">
        <v>19</v>
      </c>
      <c r="O80" s="35">
        <v>2021</v>
      </c>
      <c r="P80" s="37" t="s">
        <v>144</v>
      </c>
      <c r="Q80" s="40"/>
    </row>
    <row r="81" spans="1:17" s="41" customFormat="1" x14ac:dyDescent="0.3">
      <c r="A81" s="35">
        <v>3</v>
      </c>
      <c r="B81" s="35" t="s">
        <v>54</v>
      </c>
      <c r="C81" s="35" t="s">
        <v>44</v>
      </c>
      <c r="D81" s="51" t="s">
        <v>57</v>
      </c>
      <c r="E81" s="35">
        <f t="shared" si="10"/>
        <v>1</v>
      </c>
      <c r="F81" s="45">
        <v>1</v>
      </c>
      <c r="G81" s="45">
        <v>0</v>
      </c>
      <c r="H81" s="35">
        <f t="shared" si="11"/>
        <v>78.7</v>
      </c>
      <c r="I81" s="45">
        <v>78.7</v>
      </c>
      <c r="J81" s="45">
        <v>0</v>
      </c>
      <c r="K81" s="35">
        <f t="shared" si="12"/>
        <v>8</v>
      </c>
      <c r="L81" s="45">
        <v>8</v>
      </c>
      <c r="M81" s="45">
        <v>0</v>
      </c>
      <c r="N81" s="35" t="s">
        <v>58</v>
      </c>
      <c r="O81" s="35">
        <v>2021</v>
      </c>
      <c r="P81" s="39"/>
      <c r="Q81" s="40"/>
    </row>
    <row r="82" spans="1:17" s="41" customFormat="1" x14ac:dyDescent="0.3">
      <c r="A82" s="35">
        <v>4</v>
      </c>
      <c r="B82" s="35" t="s">
        <v>54</v>
      </c>
      <c r="C82" s="35" t="s">
        <v>71</v>
      </c>
      <c r="D82" s="35">
        <v>8</v>
      </c>
      <c r="E82" s="35">
        <f t="shared" si="10"/>
        <v>2</v>
      </c>
      <c r="F82" s="45">
        <v>2</v>
      </c>
      <c r="G82" s="45">
        <v>0</v>
      </c>
      <c r="H82" s="35">
        <f t="shared" si="11"/>
        <v>144</v>
      </c>
      <c r="I82" s="45">
        <v>144</v>
      </c>
      <c r="J82" s="45">
        <v>0</v>
      </c>
      <c r="K82" s="35">
        <f t="shared" si="12"/>
        <v>7</v>
      </c>
      <c r="L82" s="45">
        <v>7</v>
      </c>
      <c r="M82" s="45">
        <v>0</v>
      </c>
      <c r="N82" s="35" t="s">
        <v>62</v>
      </c>
      <c r="O82" s="35">
        <v>2021</v>
      </c>
      <c r="P82" s="39"/>
      <c r="Q82" s="40"/>
    </row>
    <row r="83" spans="1:17" s="41" customFormat="1" x14ac:dyDescent="0.3">
      <c r="A83" s="35">
        <v>5</v>
      </c>
      <c r="B83" s="35" t="s">
        <v>115</v>
      </c>
      <c r="C83" s="35" t="s">
        <v>116</v>
      </c>
      <c r="D83" s="35">
        <v>19</v>
      </c>
      <c r="E83" s="35">
        <f t="shared" si="10"/>
        <v>0</v>
      </c>
      <c r="F83" s="45">
        <v>0</v>
      </c>
      <c r="G83" s="45">
        <v>0</v>
      </c>
      <c r="H83" s="35">
        <f t="shared" si="11"/>
        <v>0</v>
      </c>
      <c r="I83" s="45">
        <v>0</v>
      </c>
      <c r="J83" s="45">
        <v>0</v>
      </c>
      <c r="K83" s="35">
        <f t="shared" si="12"/>
        <v>0</v>
      </c>
      <c r="L83" s="45">
        <v>0</v>
      </c>
      <c r="M83" s="45">
        <v>0</v>
      </c>
      <c r="N83" s="35" t="s">
        <v>117</v>
      </c>
      <c r="O83" s="35">
        <v>2022</v>
      </c>
      <c r="P83" s="35" t="s">
        <v>125</v>
      </c>
      <c r="Q83" s="40"/>
    </row>
    <row r="84" spans="1:17" s="41" customFormat="1" x14ac:dyDescent="0.3">
      <c r="A84" s="35">
        <v>6</v>
      </c>
      <c r="B84" s="35" t="s">
        <v>54</v>
      </c>
      <c r="C84" s="35" t="s">
        <v>128</v>
      </c>
      <c r="D84" s="51">
        <v>9</v>
      </c>
      <c r="E84" s="35">
        <f t="shared" si="10"/>
        <v>6</v>
      </c>
      <c r="F84" s="45">
        <v>0</v>
      </c>
      <c r="G84" s="45">
        <v>6</v>
      </c>
      <c r="H84" s="35">
        <f t="shared" si="11"/>
        <v>234.58</v>
      </c>
      <c r="I84" s="45">
        <v>0</v>
      </c>
      <c r="J84" s="45">
        <v>234.58</v>
      </c>
      <c r="K84" s="35">
        <f t="shared" si="12"/>
        <v>7</v>
      </c>
      <c r="L84" s="45">
        <v>0</v>
      </c>
      <c r="M84" s="45">
        <v>7</v>
      </c>
      <c r="N84" s="35" t="s">
        <v>127</v>
      </c>
      <c r="O84" s="35">
        <v>2026</v>
      </c>
      <c r="P84" s="39"/>
      <c r="Q84" s="40"/>
    </row>
    <row r="85" spans="1:17" s="41" customFormat="1" x14ac:dyDescent="0.3">
      <c r="A85" s="35">
        <v>7</v>
      </c>
      <c r="B85" s="35" t="s">
        <v>54</v>
      </c>
      <c r="C85" s="35" t="s">
        <v>129</v>
      </c>
      <c r="D85" s="51">
        <v>55</v>
      </c>
      <c r="E85" s="35">
        <f t="shared" si="10"/>
        <v>2</v>
      </c>
      <c r="F85" s="45">
        <v>2</v>
      </c>
      <c r="G85" s="45">
        <v>0</v>
      </c>
      <c r="H85" s="35">
        <f t="shared" si="11"/>
        <v>134.9</v>
      </c>
      <c r="I85" s="45">
        <v>134.9</v>
      </c>
      <c r="J85" s="45">
        <v>0</v>
      </c>
      <c r="K85" s="35">
        <f t="shared" si="12"/>
        <v>5</v>
      </c>
      <c r="L85" s="45">
        <v>5</v>
      </c>
      <c r="M85" s="45">
        <v>0</v>
      </c>
      <c r="N85" s="35" t="s">
        <v>127</v>
      </c>
      <c r="O85" s="35">
        <v>2026</v>
      </c>
      <c r="P85" s="39"/>
      <c r="Q85" s="40"/>
    </row>
    <row r="86" spans="1:17" s="41" customFormat="1" x14ac:dyDescent="0.3">
      <c r="A86" s="35">
        <v>8</v>
      </c>
      <c r="B86" s="35" t="s">
        <v>54</v>
      </c>
      <c r="C86" s="35" t="s">
        <v>121</v>
      </c>
      <c r="D86" s="51" t="s">
        <v>133</v>
      </c>
      <c r="E86" s="35">
        <f t="shared" si="10"/>
        <v>2</v>
      </c>
      <c r="F86" s="45">
        <v>2</v>
      </c>
      <c r="G86" s="45">
        <v>0</v>
      </c>
      <c r="H86" s="35">
        <f t="shared" si="11"/>
        <v>86.2</v>
      </c>
      <c r="I86" s="45">
        <v>86.2</v>
      </c>
      <c r="J86" s="45">
        <v>0</v>
      </c>
      <c r="K86" s="35">
        <f t="shared" si="12"/>
        <v>2</v>
      </c>
      <c r="L86" s="45">
        <v>2</v>
      </c>
      <c r="M86" s="45">
        <v>0</v>
      </c>
      <c r="N86" s="35" t="s">
        <v>134</v>
      </c>
      <c r="O86" s="35">
        <v>2027</v>
      </c>
      <c r="P86" s="39"/>
      <c r="Q86" s="40"/>
    </row>
    <row r="87" spans="1:17" s="41" customFormat="1" x14ac:dyDescent="0.3">
      <c r="A87" s="35">
        <v>9</v>
      </c>
      <c r="B87" s="35" t="s">
        <v>54</v>
      </c>
      <c r="C87" s="35" t="s">
        <v>70</v>
      </c>
      <c r="D87" s="51" t="s">
        <v>135</v>
      </c>
      <c r="E87" s="35">
        <f t="shared" si="10"/>
        <v>3</v>
      </c>
      <c r="F87" s="45">
        <v>0</v>
      </c>
      <c r="G87" s="45">
        <v>3</v>
      </c>
      <c r="H87" s="35">
        <f t="shared" si="11"/>
        <v>71.3</v>
      </c>
      <c r="I87" s="45">
        <v>0</v>
      </c>
      <c r="J87" s="45">
        <v>71.3</v>
      </c>
      <c r="K87" s="35">
        <f t="shared" si="12"/>
        <v>4</v>
      </c>
      <c r="L87" s="45">
        <v>0</v>
      </c>
      <c r="M87" s="45">
        <v>4</v>
      </c>
      <c r="N87" s="35" t="s">
        <v>136</v>
      </c>
      <c r="O87" s="35">
        <v>2027</v>
      </c>
      <c r="P87" s="39"/>
      <c r="Q87" s="40"/>
    </row>
    <row r="88" spans="1:17" s="41" customFormat="1" x14ac:dyDescent="0.3">
      <c r="A88" s="35">
        <v>10</v>
      </c>
      <c r="B88" s="35" t="s">
        <v>54</v>
      </c>
      <c r="C88" s="35" t="s">
        <v>70</v>
      </c>
      <c r="D88" s="51">
        <v>2</v>
      </c>
      <c r="E88" s="35">
        <f t="shared" si="10"/>
        <v>1</v>
      </c>
      <c r="F88" s="45">
        <v>0</v>
      </c>
      <c r="G88" s="45">
        <v>1</v>
      </c>
      <c r="H88" s="35">
        <f t="shared" si="11"/>
        <v>32.6</v>
      </c>
      <c r="I88" s="45">
        <v>0</v>
      </c>
      <c r="J88" s="45">
        <v>32.6</v>
      </c>
      <c r="K88" s="35">
        <f t="shared" si="12"/>
        <v>1</v>
      </c>
      <c r="L88" s="45">
        <v>0</v>
      </c>
      <c r="M88" s="45">
        <v>1</v>
      </c>
      <c r="N88" s="35" t="s">
        <v>137</v>
      </c>
      <c r="O88" s="35">
        <v>2027</v>
      </c>
      <c r="P88" s="39"/>
      <c r="Q88" s="40"/>
    </row>
    <row r="89" spans="1:17" s="41" customFormat="1" x14ac:dyDescent="0.3">
      <c r="A89" s="35">
        <v>11</v>
      </c>
      <c r="B89" s="35" t="s">
        <v>54</v>
      </c>
      <c r="C89" s="35" t="s">
        <v>152</v>
      </c>
      <c r="D89" s="35">
        <v>3</v>
      </c>
      <c r="E89" s="35">
        <f t="shared" si="10"/>
        <v>1</v>
      </c>
      <c r="F89" s="45">
        <v>1</v>
      </c>
      <c r="G89" s="45">
        <v>0</v>
      </c>
      <c r="H89" s="35">
        <f t="shared" si="11"/>
        <v>36.200000000000003</v>
      </c>
      <c r="I89" s="45">
        <v>36.200000000000003</v>
      </c>
      <c r="J89" s="45">
        <v>0</v>
      </c>
      <c r="K89" s="35">
        <f t="shared" si="12"/>
        <v>7</v>
      </c>
      <c r="L89" s="45">
        <v>7</v>
      </c>
      <c r="M89" s="45">
        <v>0</v>
      </c>
      <c r="N89" s="35" t="s">
        <v>153</v>
      </c>
      <c r="O89" s="35">
        <v>2030</v>
      </c>
      <c r="P89" s="39"/>
      <c r="Q89" s="40"/>
    </row>
    <row r="90" spans="1:17" s="41" customFormat="1" x14ac:dyDescent="0.3">
      <c r="A90" s="35">
        <v>12</v>
      </c>
      <c r="B90" s="35" t="s">
        <v>54</v>
      </c>
      <c r="C90" s="35" t="s">
        <v>154</v>
      </c>
      <c r="D90" s="35">
        <v>8</v>
      </c>
      <c r="E90" s="35">
        <f t="shared" si="10"/>
        <v>1</v>
      </c>
      <c r="F90" s="45">
        <v>1</v>
      </c>
      <c r="G90" s="45">
        <v>0</v>
      </c>
      <c r="H90" s="35">
        <f t="shared" si="11"/>
        <v>24</v>
      </c>
      <c r="I90" s="45">
        <v>24</v>
      </c>
      <c r="J90" s="45">
        <v>0</v>
      </c>
      <c r="K90" s="35">
        <f t="shared" si="12"/>
        <v>2</v>
      </c>
      <c r="L90" s="45">
        <v>2</v>
      </c>
      <c r="M90" s="45">
        <v>0</v>
      </c>
      <c r="N90" s="35" t="s">
        <v>153</v>
      </c>
      <c r="O90" s="35">
        <v>2030</v>
      </c>
      <c r="P90" s="39"/>
      <c r="Q90" s="40"/>
    </row>
    <row r="91" spans="1:17" s="41" customFormat="1" x14ac:dyDescent="0.3">
      <c r="A91" s="35">
        <v>13</v>
      </c>
      <c r="B91" s="35" t="s">
        <v>54</v>
      </c>
      <c r="C91" s="35" t="s">
        <v>128</v>
      </c>
      <c r="D91" s="35">
        <v>6</v>
      </c>
      <c r="E91" s="35">
        <f t="shared" si="10"/>
        <v>3</v>
      </c>
      <c r="F91" s="45">
        <v>1</v>
      </c>
      <c r="G91" s="45">
        <v>2</v>
      </c>
      <c r="H91" s="35">
        <f t="shared" si="11"/>
        <v>82.57</v>
      </c>
      <c r="I91" s="45">
        <v>27.7</v>
      </c>
      <c r="J91" s="45">
        <v>54.87</v>
      </c>
      <c r="K91" s="35">
        <f t="shared" si="12"/>
        <v>3</v>
      </c>
      <c r="L91" s="45">
        <v>1</v>
      </c>
      <c r="M91" s="45">
        <v>2</v>
      </c>
      <c r="N91" s="35" t="s">
        <v>153</v>
      </c>
      <c r="O91" s="35">
        <v>2030</v>
      </c>
      <c r="P91" s="39"/>
      <c r="Q91" s="40"/>
    </row>
    <row r="92" spans="1:17" s="41" customFormat="1" x14ac:dyDescent="0.3">
      <c r="A92" s="35">
        <v>14</v>
      </c>
      <c r="B92" s="35" t="s">
        <v>54</v>
      </c>
      <c r="C92" s="35" t="s">
        <v>128</v>
      </c>
      <c r="D92" s="35">
        <v>4</v>
      </c>
      <c r="E92" s="35">
        <f t="shared" si="10"/>
        <v>3</v>
      </c>
      <c r="F92" s="45">
        <v>1</v>
      </c>
      <c r="G92" s="45">
        <v>2</v>
      </c>
      <c r="H92" s="35">
        <f t="shared" si="11"/>
        <v>106.3</v>
      </c>
      <c r="I92" s="45">
        <v>36.200000000000003</v>
      </c>
      <c r="J92" s="45">
        <v>70.099999999999994</v>
      </c>
      <c r="K92" s="35">
        <f t="shared" si="12"/>
        <v>4</v>
      </c>
      <c r="L92" s="45">
        <v>2</v>
      </c>
      <c r="M92" s="45">
        <v>2</v>
      </c>
      <c r="N92" s="35" t="s">
        <v>153</v>
      </c>
      <c r="O92" s="35">
        <v>2030</v>
      </c>
      <c r="P92" s="39"/>
      <c r="Q92" s="40"/>
    </row>
    <row r="93" spans="1:17" s="41" customFormat="1" x14ac:dyDescent="0.3">
      <c r="A93" s="35">
        <v>15</v>
      </c>
      <c r="B93" s="35" t="s">
        <v>54</v>
      </c>
      <c r="C93" s="35" t="s">
        <v>121</v>
      </c>
      <c r="D93" s="35" t="s">
        <v>149</v>
      </c>
      <c r="E93" s="35">
        <f t="shared" si="10"/>
        <v>1</v>
      </c>
      <c r="F93" s="45">
        <v>1</v>
      </c>
      <c r="G93" s="45">
        <v>0</v>
      </c>
      <c r="H93" s="35">
        <f t="shared" si="11"/>
        <v>33</v>
      </c>
      <c r="I93" s="45">
        <v>33</v>
      </c>
      <c r="J93" s="45">
        <v>0</v>
      </c>
      <c r="K93" s="35">
        <f t="shared" si="12"/>
        <v>3</v>
      </c>
      <c r="L93" s="45">
        <v>3</v>
      </c>
      <c r="M93" s="45">
        <v>0</v>
      </c>
      <c r="N93" s="35" t="s">
        <v>153</v>
      </c>
      <c r="O93" s="35">
        <v>2030</v>
      </c>
      <c r="P93" s="39"/>
      <c r="Q93" s="40"/>
    </row>
    <row r="94" spans="1:17" s="41" customFormat="1" x14ac:dyDescent="0.3">
      <c r="A94" s="35">
        <v>16</v>
      </c>
      <c r="B94" s="35" t="s">
        <v>54</v>
      </c>
      <c r="C94" s="35" t="s">
        <v>70</v>
      </c>
      <c r="D94" s="35">
        <v>18</v>
      </c>
      <c r="E94" s="35">
        <f t="shared" si="10"/>
        <v>3</v>
      </c>
      <c r="F94" s="45">
        <v>1</v>
      </c>
      <c r="G94" s="45">
        <v>2</v>
      </c>
      <c r="H94" s="35">
        <f t="shared" si="11"/>
        <v>136</v>
      </c>
      <c r="I94" s="45">
        <v>33.700000000000003</v>
      </c>
      <c r="J94" s="45">
        <v>102.3</v>
      </c>
      <c r="K94" s="35">
        <f t="shared" si="12"/>
        <v>10</v>
      </c>
      <c r="L94" s="45">
        <v>8</v>
      </c>
      <c r="M94" s="45">
        <v>2</v>
      </c>
      <c r="N94" s="35" t="s">
        <v>155</v>
      </c>
      <c r="O94" s="35">
        <v>2030</v>
      </c>
      <c r="P94" s="39"/>
      <c r="Q94" s="40"/>
    </row>
    <row r="95" spans="1:17" s="41" customFormat="1" x14ac:dyDescent="0.3">
      <c r="A95" s="35">
        <v>17</v>
      </c>
      <c r="B95" s="35" t="s">
        <v>54</v>
      </c>
      <c r="C95" s="35" t="s">
        <v>70</v>
      </c>
      <c r="D95" s="35">
        <v>14</v>
      </c>
      <c r="E95" s="35">
        <f t="shared" si="10"/>
        <v>2</v>
      </c>
      <c r="F95" s="45">
        <v>1</v>
      </c>
      <c r="G95" s="45">
        <v>1</v>
      </c>
      <c r="H95" s="35">
        <f t="shared" si="11"/>
        <v>78</v>
      </c>
      <c r="I95" s="45">
        <v>26.6</v>
      </c>
      <c r="J95" s="45">
        <v>51.4</v>
      </c>
      <c r="K95" s="35">
        <f t="shared" si="12"/>
        <v>4</v>
      </c>
      <c r="L95" s="45">
        <v>1</v>
      </c>
      <c r="M95" s="45">
        <v>3</v>
      </c>
      <c r="N95" s="35" t="s">
        <v>155</v>
      </c>
      <c r="O95" s="35">
        <v>2030</v>
      </c>
      <c r="P95" s="39"/>
      <c r="Q95" s="40"/>
    </row>
    <row r="96" spans="1:17" s="41" customFormat="1" x14ac:dyDescent="0.3">
      <c r="A96" s="35">
        <v>18</v>
      </c>
      <c r="B96" s="35" t="s">
        <v>54</v>
      </c>
      <c r="C96" s="35" t="s">
        <v>73</v>
      </c>
      <c r="D96" s="35">
        <v>20</v>
      </c>
      <c r="E96" s="35">
        <f t="shared" si="10"/>
        <v>1</v>
      </c>
      <c r="F96" s="45">
        <v>0</v>
      </c>
      <c r="G96" s="45">
        <v>1</v>
      </c>
      <c r="H96" s="35">
        <f t="shared" si="11"/>
        <v>32.6</v>
      </c>
      <c r="I96" s="45">
        <v>0</v>
      </c>
      <c r="J96" s="45">
        <v>32.6</v>
      </c>
      <c r="K96" s="35">
        <f t="shared" si="12"/>
        <v>1</v>
      </c>
      <c r="L96" s="45">
        <v>0</v>
      </c>
      <c r="M96" s="45">
        <v>1</v>
      </c>
      <c r="N96" s="35" t="s">
        <v>155</v>
      </c>
      <c r="O96" s="35">
        <v>2030</v>
      </c>
      <c r="P96" s="39"/>
      <c r="Q96" s="40"/>
    </row>
    <row r="97" spans="1:17" s="41" customFormat="1" x14ac:dyDescent="0.3">
      <c r="A97" s="52">
        <v>18</v>
      </c>
      <c r="B97" s="95" t="s">
        <v>20</v>
      </c>
      <c r="C97" s="96"/>
      <c r="D97" s="97"/>
      <c r="E97" s="53">
        <f t="shared" ref="E97:M97" si="13">SUM(E80:E96)</f>
        <v>35</v>
      </c>
      <c r="F97" s="53">
        <f t="shared" si="13"/>
        <v>14</v>
      </c>
      <c r="G97" s="53">
        <f t="shared" si="13"/>
        <v>21</v>
      </c>
      <c r="H97" s="53">
        <f t="shared" si="13"/>
        <v>1438.55</v>
      </c>
      <c r="I97" s="53">
        <f t="shared" si="13"/>
        <v>661.20000000000016</v>
      </c>
      <c r="J97" s="53">
        <f t="shared" si="13"/>
        <v>777.35</v>
      </c>
      <c r="K97" s="53">
        <f t="shared" si="13"/>
        <v>73</v>
      </c>
      <c r="L97" s="53">
        <f t="shared" si="13"/>
        <v>46</v>
      </c>
      <c r="M97" s="53">
        <f t="shared" si="13"/>
        <v>27</v>
      </c>
      <c r="N97" s="35" t="s">
        <v>21</v>
      </c>
      <c r="O97" s="35" t="s">
        <v>21</v>
      </c>
      <c r="P97" s="39"/>
      <c r="Q97" s="40"/>
    </row>
    <row r="98" spans="1:17" s="41" customFormat="1" ht="15.75" customHeight="1" x14ac:dyDescent="0.3">
      <c r="A98" s="100" t="s">
        <v>23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2"/>
      <c r="Q98" s="40"/>
    </row>
    <row r="99" spans="1:17" s="41" customFormat="1" x14ac:dyDescent="0.3">
      <c r="A99" s="35">
        <v>1</v>
      </c>
      <c r="B99" s="35" t="s">
        <v>55</v>
      </c>
      <c r="C99" s="35" t="s">
        <v>14</v>
      </c>
      <c r="D99" s="35">
        <v>1</v>
      </c>
      <c r="E99" s="35">
        <f>F99+G99</f>
        <v>12</v>
      </c>
      <c r="F99" s="35">
        <v>4</v>
      </c>
      <c r="G99" s="35">
        <v>8</v>
      </c>
      <c r="H99" s="35">
        <f>I99+J99</f>
        <v>693.95</v>
      </c>
      <c r="I99" s="35">
        <v>203.1</v>
      </c>
      <c r="J99" s="35">
        <v>490.85</v>
      </c>
      <c r="K99" s="35">
        <f>L99+M99</f>
        <v>42</v>
      </c>
      <c r="L99" s="35">
        <v>15</v>
      </c>
      <c r="M99" s="35">
        <v>27</v>
      </c>
      <c r="N99" s="35" t="s">
        <v>25</v>
      </c>
      <c r="O99" s="35">
        <v>2021</v>
      </c>
      <c r="P99" s="37" t="s">
        <v>144</v>
      </c>
      <c r="Q99" s="40"/>
    </row>
    <row r="100" spans="1:17" s="41" customFormat="1" x14ac:dyDescent="0.3">
      <c r="A100" s="35">
        <v>2</v>
      </c>
      <c r="B100" s="35" t="s">
        <v>55</v>
      </c>
      <c r="C100" s="35" t="s">
        <v>24</v>
      </c>
      <c r="D100" s="35">
        <v>14</v>
      </c>
      <c r="E100" s="35">
        <f>F100+G100</f>
        <v>16</v>
      </c>
      <c r="F100" s="35">
        <v>3</v>
      </c>
      <c r="G100" s="35">
        <v>13</v>
      </c>
      <c r="H100" s="35">
        <f>I100+J100</f>
        <v>824.3</v>
      </c>
      <c r="I100" s="35">
        <v>161.4</v>
      </c>
      <c r="J100" s="35">
        <v>662.9</v>
      </c>
      <c r="K100" s="35">
        <f>L100+M100</f>
        <v>35</v>
      </c>
      <c r="L100" s="35">
        <v>7</v>
      </c>
      <c r="M100" s="35">
        <v>28</v>
      </c>
      <c r="N100" s="35" t="s">
        <v>26</v>
      </c>
      <c r="O100" s="35">
        <v>2021</v>
      </c>
      <c r="P100" s="37" t="s">
        <v>144</v>
      </c>
      <c r="Q100" s="40"/>
    </row>
    <row r="101" spans="1:17" s="41" customFormat="1" x14ac:dyDescent="0.3">
      <c r="A101" s="52">
        <v>2</v>
      </c>
      <c r="B101" s="95" t="s">
        <v>20</v>
      </c>
      <c r="C101" s="96"/>
      <c r="D101" s="97"/>
      <c r="E101" s="52">
        <f>SUM(E99:E100)</f>
        <v>28</v>
      </c>
      <c r="F101" s="52">
        <f t="shared" ref="F101:M101" si="14">SUM(F99:F100)</f>
        <v>7</v>
      </c>
      <c r="G101" s="52">
        <f t="shared" si="14"/>
        <v>21</v>
      </c>
      <c r="H101" s="52">
        <f>SUM(H99:H100)</f>
        <v>1518.25</v>
      </c>
      <c r="I101" s="52">
        <f t="shared" si="14"/>
        <v>364.5</v>
      </c>
      <c r="J101" s="58">
        <f t="shared" si="14"/>
        <v>1153.75</v>
      </c>
      <c r="K101" s="52">
        <f t="shared" si="14"/>
        <v>77</v>
      </c>
      <c r="L101" s="52">
        <f t="shared" si="14"/>
        <v>22</v>
      </c>
      <c r="M101" s="52">
        <f t="shared" si="14"/>
        <v>55</v>
      </c>
      <c r="N101" s="35" t="s">
        <v>21</v>
      </c>
      <c r="O101" s="35" t="s">
        <v>21</v>
      </c>
      <c r="P101" s="59"/>
      <c r="Q101" s="40"/>
    </row>
    <row r="102" spans="1:17" s="41" customFormat="1" x14ac:dyDescent="0.3">
      <c r="A102" s="100" t="s">
        <v>63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6"/>
      <c r="Q102" s="40"/>
    </row>
    <row r="103" spans="1:17" s="41" customFormat="1" x14ac:dyDescent="0.3">
      <c r="A103" s="48">
        <v>1</v>
      </c>
      <c r="B103" s="48" t="s">
        <v>64</v>
      </c>
      <c r="C103" s="48" t="s">
        <v>72</v>
      </c>
      <c r="D103" s="48">
        <v>35</v>
      </c>
      <c r="E103" s="48">
        <f>F103+G103</f>
        <v>9</v>
      </c>
      <c r="F103" s="48">
        <v>3</v>
      </c>
      <c r="G103" s="48">
        <v>6</v>
      </c>
      <c r="H103" s="48">
        <f>I103+J103</f>
        <v>418.8</v>
      </c>
      <c r="I103" s="48">
        <v>154.5</v>
      </c>
      <c r="J103" s="48">
        <v>264.3</v>
      </c>
      <c r="K103" s="48">
        <f>L103+M103</f>
        <v>20</v>
      </c>
      <c r="L103" s="48">
        <v>8</v>
      </c>
      <c r="M103" s="48">
        <v>12</v>
      </c>
      <c r="N103" s="48" t="s">
        <v>65</v>
      </c>
      <c r="O103" s="72">
        <v>2021</v>
      </c>
      <c r="P103" s="73"/>
      <c r="Q103" s="40"/>
    </row>
    <row r="104" spans="1:17" s="41" customFormat="1" x14ac:dyDescent="0.3">
      <c r="A104" s="52">
        <v>1</v>
      </c>
      <c r="B104" s="107" t="s">
        <v>20</v>
      </c>
      <c r="C104" s="108"/>
      <c r="D104" s="109"/>
      <c r="E104" s="60">
        <f t="shared" ref="E104:M104" si="15">SUM(E103)</f>
        <v>9</v>
      </c>
      <c r="F104" s="60">
        <f t="shared" si="15"/>
        <v>3</v>
      </c>
      <c r="G104" s="60">
        <f t="shared" si="15"/>
        <v>6</v>
      </c>
      <c r="H104" s="60">
        <f t="shared" si="15"/>
        <v>418.8</v>
      </c>
      <c r="I104" s="60">
        <f t="shared" si="15"/>
        <v>154.5</v>
      </c>
      <c r="J104" s="60">
        <f t="shared" si="15"/>
        <v>264.3</v>
      </c>
      <c r="K104" s="60">
        <f t="shared" si="15"/>
        <v>20</v>
      </c>
      <c r="L104" s="60">
        <f t="shared" si="15"/>
        <v>8</v>
      </c>
      <c r="M104" s="60">
        <f t="shared" si="15"/>
        <v>12</v>
      </c>
      <c r="N104" s="48" t="s">
        <v>21</v>
      </c>
      <c r="O104" s="48" t="s">
        <v>21</v>
      </c>
      <c r="P104" s="61"/>
      <c r="Q104" s="40"/>
    </row>
    <row r="105" spans="1:17" s="63" customFormat="1" ht="15.75" customHeight="1" x14ac:dyDescent="0.3">
      <c r="A105" s="100" t="s">
        <v>29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2"/>
      <c r="Q105" s="62"/>
    </row>
    <row r="106" spans="1:17" s="41" customFormat="1" ht="15.75" customHeight="1" x14ac:dyDescent="0.3">
      <c r="A106" s="48">
        <v>1</v>
      </c>
      <c r="B106" s="35" t="s">
        <v>56</v>
      </c>
      <c r="C106" s="35" t="s">
        <v>30</v>
      </c>
      <c r="D106" s="35">
        <v>5</v>
      </c>
      <c r="E106" s="35">
        <f>G106+F106</f>
        <v>16</v>
      </c>
      <c r="F106" s="35">
        <v>2</v>
      </c>
      <c r="G106" s="35">
        <v>14</v>
      </c>
      <c r="H106" s="35">
        <f>I106+J106</f>
        <v>874.69999999999993</v>
      </c>
      <c r="I106" s="35">
        <v>119.9</v>
      </c>
      <c r="J106" s="35">
        <v>754.8</v>
      </c>
      <c r="K106" s="35">
        <f>M106+L106</f>
        <v>32</v>
      </c>
      <c r="L106" s="35">
        <v>2</v>
      </c>
      <c r="M106" s="35">
        <v>30</v>
      </c>
      <c r="N106" s="35" t="s">
        <v>32</v>
      </c>
      <c r="O106" s="35">
        <v>2021</v>
      </c>
      <c r="P106" s="37" t="s">
        <v>144</v>
      </c>
      <c r="Q106" s="40"/>
    </row>
    <row r="107" spans="1:17" s="41" customFormat="1" ht="15.75" customHeight="1" x14ac:dyDescent="0.3">
      <c r="A107" s="48">
        <v>2</v>
      </c>
      <c r="B107" s="35" t="s">
        <v>56</v>
      </c>
      <c r="C107" s="35" t="s">
        <v>78</v>
      </c>
      <c r="D107" s="35" t="s">
        <v>79</v>
      </c>
      <c r="E107" s="35">
        <f t="shared" ref="E107:E109" si="16">G107+F107</f>
        <v>7</v>
      </c>
      <c r="F107" s="35">
        <v>3</v>
      </c>
      <c r="G107" s="35">
        <v>4</v>
      </c>
      <c r="H107" s="35">
        <f t="shared" ref="H107:H109" si="17">I107+J107</f>
        <v>294.52</v>
      </c>
      <c r="I107" s="35">
        <v>111.49</v>
      </c>
      <c r="J107" s="35">
        <v>183.03</v>
      </c>
      <c r="K107" s="35">
        <f t="shared" ref="K107:K109" si="18">M107+L107</f>
        <v>6</v>
      </c>
      <c r="L107" s="35">
        <v>5</v>
      </c>
      <c r="M107" s="35">
        <v>1</v>
      </c>
      <c r="N107" s="35" t="s">
        <v>80</v>
      </c>
      <c r="O107" s="35">
        <v>2021</v>
      </c>
      <c r="P107" s="37" t="s">
        <v>144</v>
      </c>
      <c r="Q107" s="40"/>
    </row>
    <row r="108" spans="1:17" s="41" customFormat="1" ht="15.75" customHeight="1" x14ac:dyDescent="0.3">
      <c r="A108" s="48">
        <v>3</v>
      </c>
      <c r="B108" s="35" t="s">
        <v>56</v>
      </c>
      <c r="C108" s="35" t="s">
        <v>14</v>
      </c>
      <c r="D108" s="51">
        <v>2</v>
      </c>
      <c r="E108" s="35">
        <f t="shared" si="16"/>
        <v>10</v>
      </c>
      <c r="F108" s="35">
        <v>3</v>
      </c>
      <c r="G108" s="35">
        <v>7</v>
      </c>
      <c r="H108" s="35">
        <f t="shared" si="17"/>
        <v>597.66</v>
      </c>
      <c r="I108" s="35">
        <v>179.66</v>
      </c>
      <c r="J108" s="35">
        <v>418</v>
      </c>
      <c r="K108" s="35">
        <f t="shared" si="18"/>
        <v>8</v>
      </c>
      <c r="L108" s="35">
        <v>3</v>
      </c>
      <c r="M108" s="35">
        <v>5</v>
      </c>
      <c r="N108" s="35" t="s">
        <v>107</v>
      </c>
      <c r="O108" s="35">
        <v>2021</v>
      </c>
      <c r="P108" s="64"/>
      <c r="Q108" s="40"/>
    </row>
    <row r="109" spans="1:17" s="41" customFormat="1" ht="15.75" customHeight="1" x14ac:dyDescent="0.3">
      <c r="A109" s="48">
        <v>4</v>
      </c>
      <c r="B109" s="35" t="s">
        <v>56</v>
      </c>
      <c r="C109" s="35" t="s">
        <v>14</v>
      </c>
      <c r="D109" s="51">
        <v>4</v>
      </c>
      <c r="E109" s="35">
        <f t="shared" si="16"/>
        <v>6</v>
      </c>
      <c r="F109" s="35">
        <v>1</v>
      </c>
      <c r="G109" s="35">
        <v>5</v>
      </c>
      <c r="H109" s="35">
        <f t="shared" si="17"/>
        <v>363.37</v>
      </c>
      <c r="I109" s="35">
        <v>55.05</v>
      </c>
      <c r="J109" s="35">
        <v>308.32</v>
      </c>
      <c r="K109" s="35">
        <f t="shared" si="18"/>
        <v>6</v>
      </c>
      <c r="L109" s="35">
        <v>2</v>
      </c>
      <c r="M109" s="35">
        <v>4</v>
      </c>
      <c r="N109" s="35" t="s">
        <v>108</v>
      </c>
      <c r="O109" s="35">
        <v>2022</v>
      </c>
      <c r="P109" s="64"/>
      <c r="Q109" s="40"/>
    </row>
    <row r="110" spans="1:17" s="41" customFormat="1" x14ac:dyDescent="0.3">
      <c r="A110" s="52">
        <v>4</v>
      </c>
      <c r="B110" s="95" t="s">
        <v>20</v>
      </c>
      <c r="C110" s="96"/>
      <c r="D110" s="97"/>
      <c r="E110" s="52">
        <f t="shared" ref="E110:M110" si="19">SUM(E106:E109)</f>
        <v>39</v>
      </c>
      <c r="F110" s="52">
        <f t="shared" si="19"/>
        <v>9</v>
      </c>
      <c r="G110" s="52">
        <f t="shared" si="19"/>
        <v>30</v>
      </c>
      <c r="H110" s="52">
        <f t="shared" si="19"/>
        <v>2130.2499999999995</v>
      </c>
      <c r="I110" s="52">
        <f t="shared" si="19"/>
        <v>466.09999999999997</v>
      </c>
      <c r="J110" s="52">
        <f t="shared" si="19"/>
        <v>1664.1499999999999</v>
      </c>
      <c r="K110" s="52">
        <f t="shared" si="19"/>
        <v>52</v>
      </c>
      <c r="L110" s="52">
        <f t="shared" si="19"/>
        <v>12</v>
      </c>
      <c r="M110" s="52">
        <f t="shared" si="19"/>
        <v>40</v>
      </c>
      <c r="N110" s="35" t="s">
        <v>21</v>
      </c>
      <c r="O110" s="35" t="s">
        <v>21</v>
      </c>
      <c r="P110" s="59"/>
      <c r="Q110" s="40"/>
    </row>
    <row r="111" spans="1:17" s="63" customFormat="1" ht="15.75" customHeight="1" x14ac:dyDescent="0.3">
      <c r="A111" s="60">
        <f>A59+A77+A97+A101+A104+A110</f>
        <v>90</v>
      </c>
      <c r="B111" s="103" t="s">
        <v>61</v>
      </c>
      <c r="C111" s="95"/>
      <c r="D111" s="104"/>
      <c r="E111" s="65">
        <f t="shared" ref="E111:M111" si="20">E59+E77+E97+E101+E104+E110</f>
        <v>708</v>
      </c>
      <c r="F111" s="65">
        <f t="shared" si="20"/>
        <v>169</v>
      </c>
      <c r="G111" s="65">
        <f t="shared" si="20"/>
        <v>539</v>
      </c>
      <c r="H111" s="65">
        <f t="shared" si="20"/>
        <v>31385.46</v>
      </c>
      <c r="I111" s="65">
        <f t="shared" si="20"/>
        <v>7900.79</v>
      </c>
      <c r="J111" s="65">
        <f t="shared" si="20"/>
        <v>23484.67</v>
      </c>
      <c r="K111" s="65">
        <f t="shared" si="20"/>
        <v>1477</v>
      </c>
      <c r="L111" s="65">
        <f t="shared" si="20"/>
        <v>415</v>
      </c>
      <c r="M111" s="65">
        <f t="shared" si="20"/>
        <v>1062</v>
      </c>
      <c r="N111" s="52" t="s">
        <v>21</v>
      </c>
      <c r="O111" s="52" t="s">
        <v>21</v>
      </c>
      <c r="P111" s="66"/>
      <c r="Q111" s="62"/>
    </row>
    <row r="112" spans="1:17" s="41" customFormat="1" x14ac:dyDescent="0.3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40"/>
      <c r="Q112" s="40"/>
    </row>
    <row r="113" spans="1:15" s="41" customFormat="1" ht="45.75" customHeight="1" x14ac:dyDescent="0.3">
      <c r="A113" s="68"/>
      <c r="B113" s="98" t="s">
        <v>148</v>
      </c>
      <c r="C113" s="98"/>
      <c r="D113" s="98"/>
      <c r="E113" s="98"/>
      <c r="F113" s="99"/>
      <c r="G113" s="69"/>
      <c r="H113" s="69"/>
      <c r="I113" s="69"/>
      <c r="J113" s="69"/>
      <c r="K113" s="69"/>
      <c r="L113" s="69"/>
      <c r="M113" s="69"/>
      <c r="N113" s="69"/>
      <c r="O113" s="69"/>
    </row>
    <row r="114" spans="1:15" ht="6.75" customHeight="1" x14ac:dyDescent="0.3">
      <c r="A114" s="21"/>
      <c r="B114" s="22"/>
      <c r="C114" s="21"/>
      <c r="D114" s="21"/>
      <c r="E114" s="21"/>
      <c r="F114" s="21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</sheetData>
  <mergeCells count="26">
    <mergeCell ref="B110:D110"/>
    <mergeCell ref="D113:F113"/>
    <mergeCell ref="A105:P105"/>
    <mergeCell ref="A78:P78"/>
    <mergeCell ref="B113:C113"/>
    <mergeCell ref="B111:D111"/>
    <mergeCell ref="A102:P102"/>
    <mergeCell ref="B104:D104"/>
    <mergeCell ref="A98:P98"/>
    <mergeCell ref="B101:D101"/>
    <mergeCell ref="B97:D97"/>
    <mergeCell ref="B77:D77"/>
    <mergeCell ref="A60:P60"/>
    <mergeCell ref="A9:P9"/>
    <mergeCell ref="A6:A7"/>
    <mergeCell ref="B6:D6"/>
    <mergeCell ref="B59:D59"/>
    <mergeCell ref="O1:P1"/>
    <mergeCell ref="O2:P2"/>
    <mergeCell ref="N6:N7"/>
    <mergeCell ref="H6:J6"/>
    <mergeCell ref="C4:N4"/>
    <mergeCell ref="P6:P7"/>
    <mergeCell ref="E6:G6"/>
    <mergeCell ref="K6:M6"/>
    <mergeCell ref="O6:O7"/>
  </mergeCells>
  <phoneticPr fontId="2" type="noConversion"/>
  <pageMargins left="3.937007874015748E-2" right="0.15748031496062992" top="0.11811023622047245" bottom="0.11811023622047245" header="0.11811023622047245" footer="0.11811023622047245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2021-03-23T06:20:21Z</cp:lastPrinted>
  <dcterms:created xsi:type="dcterms:W3CDTF">2015-09-29T08:10:27Z</dcterms:created>
  <dcterms:modified xsi:type="dcterms:W3CDTF">2021-03-23T06:22:14Z</dcterms:modified>
</cp:coreProperties>
</file>