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90" windowWidth="13395" windowHeight="7140"/>
  </bookViews>
  <sheets>
    <sheet name="29.04.22" sheetId="2" r:id="rId1"/>
  </sheets>
  <calcPr calcId="144525" refMode="R1C1"/>
</workbook>
</file>

<file path=xl/calcChain.xml><?xml version="1.0" encoding="utf-8"?>
<calcChain xmlns="http://schemas.openxmlformats.org/spreadsheetml/2006/main">
  <c r="E93" i="2" l="1"/>
  <c r="J32" i="2" l="1"/>
  <c r="F93" i="2" l="1"/>
  <c r="A109" i="2"/>
  <c r="M108" i="2"/>
  <c r="L108" i="2"/>
  <c r="I108" i="2"/>
  <c r="H108" i="2"/>
  <c r="F108" i="2"/>
  <c r="E108" i="2"/>
  <c r="J106" i="2"/>
  <c r="J105" i="2"/>
  <c r="G105" i="2"/>
  <c r="G108" i="2" s="1"/>
  <c r="K103" i="2"/>
  <c r="K108" i="2" s="1"/>
  <c r="M101" i="2"/>
  <c r="L101" i="2"/>
  <c r="J101" i="2"/>
  <c r="I101" i="2"/>
  <c r="G101" i="2"/>
  <c r="F101" i="2"/>
  <c r="K100" i="2"/>
  <c r="K99" i="2"/>
  <c r="K98" i="2"/>
  <c r="H98" i="2"/>
  <c r="K97" i="2"/>
  <c r="H97" i="2"/>
  <c r="K96" i="2"/>
  <c r="H96" i="2"/>
  <c r="E96" i="2"/>
  <c r="E101" i="2" s="1"/>
  <c r="K95" i="2"/>
  <c r="H95" i="2"/>
  <c r="M93" i="2"/>
  <c r="L93" i="2"/>
  <c r="J93" i="2"/>
  <c r="G93" i="2"/>
  <c r="K91" i="2"/>
  <c r="H91" i="2"/>
  <c r="E91" i="2"/>
  <c r="K90" i="2"/>
  <c r="H90" i="2"/>
  <c r="E90" i="2"/>
  <c r="K89" i="2"/>
  <c r="H89" i="2"/>
  <c r="E89" i="2"/>
  <c r="K88" i="2"/>
  <c r="H88" i="2"/>
  <c r="E88" i="2"/>
  <c r="K87" i="2"/>
  <c r="H87" i="2"/>
  <c r="E87" i="2"/>
  <c r="K86" i="2"/>
  <c r="H86" i="2"/>
  <c r="E86" i="2"/>
  <c r="K85" i="2"/>
  <c r="H85" i="2"/>
  <c r="E85" i="2"/>
  <c r="K84" i="2"/>
  <c r="H84" i="2"/>
  <c r="E84" i="2"/>
  <c r="K83" i="2"/>
  <c r="H83" i="2"/>
  <c r="E83" i="2"/>
  <c r="K82" i="2"/>
  <c r="H82" i="2"/>
  <c r="E82" i="2"/>
  <c r="K81" i="2"/>
  <c r="H81" i="2"/>
  <c r="E81" i="2"/>
  <c r="K80" i="2"/>
  <c r="H80" i="2"/>
  <c r="E80" i="2"/>
  <c r="K79" i="2"/>
  <c r="H79" i="2"/>
  <c r="E79" i="2"/>
  <c r="K78" i="2"/>
  <c r="H78" i="2"/>
  <c r="E78" i="2"/>
  <c r="K77" i="2"/>
  <c r="I77" i="2"/>
  <c r="H77" i="2" s="1"/>
  <c r="E77" i="2"/>
  <c r="K76" i="2"/>
  <c r="H76" i="2"/>
  <c r="E76" i="2"/>
  <c r="K75" i="2"/>
  <c r="H75" i="2"/>
  <c r="E75" i="2"/>
  <c r="K74" i="2"/>
  <c r="H74" i="2"/>
  <c r="E74" i="2"/>
  <c r="K73" i="2"/>
  <c r="H73" i="2"/>
  <c r="E73" i="2"/>
  <c r="K72" i="2"/>
  <c r="H72" i="2"/>
  <c r="E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I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K50" i="2"/>
  <c r="H50" i="2"/>
  <c r="E50" i="2"/>
  <c r="K49" i="2"/>
  <c r="H49" i="2"/>
  <c r="E49" i="2"/>
  <c r="K48" i="2"/>
  <c r="H48" i="2"/>
  <c r="E48" i="2"/>
  <c r="K47" i="2"/>
  <c r="H47" i="2"/>
  <c r="E47" i="2"/>
  <c r="K46" i="2"/>
  <c r="H46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M32" i="2"/>
  <c r="L32" i="2"/>
  <c r="L109" i="2" s="1"/>
  <c r="I32" i="2"/>
  <c r="G32" i="2"/>
  <c r="F32" i="2"/>
  <c r="F109" i="2" s="1"/>
  <c r="K31" i="2"/>
  <c r="H31" i="2"/>
  <c r="E31" i="2"/>
  <c r="K30" i="2"/>
  <c r="H30" i="2"/>
  <c r="E30" i="2"/>
  <c r="K28" i="2"/>
  <c r="H28" i="2"/>
  <c r="E28" i="2"/>
  <c r="K27" i="2"/>
  <c r="H27" i="2"/>
  <c r="E27" i="2"/>
  <c r="K26" i="2"/>
  <c r="H26" i="2"/>
  <c r="E26" i="2"/>
  <c r="K24" i="2"/>
  <c r="H24" i="2"/>
  <c r="E24" i="2"/>
  <c r="K23" i="2"/>
  <c r="H23" i="2"/>
  <c r="E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K14" i="2"/>
  <c r="H14" i="2"/>
  <c r="E14" i="2"/>
  <c r="K10" i="2"/>
  <c r="H10" i="2"/>
  <c r="E10" i="2"/>
  <c r="K9" i="2"/>
  <c r="H9" i="2"/>
  <c r="E9" i="2"/>
  <c r="E32" i="2" s="1"/>
  <c r="G109" i="2" l="1"/>
  <c r="M109" i="2"/>
  <c r="H32" i="2"/>
  <c r="K93" i="2"/>
  <c r="K101" i="2"/>
  <c r="J108" i="2"/>
  <c r="J109" i="2" s="1"/>
  <c r="E109" i="2"/>
  <c r="K32" i="2"/>
  <c r="I93" i="2"/>
  <c r="I109" i="2" s="1"/>
  <c r="H101" i="2"/>
  <c r="H61" i="2"/>
  <c r="H93" i="2" s="1"/>
  <c r="K109" i="2" l="1"/>
  <c r="H109" i="2"/>
</calcChain>
</file>

<file path=xl/sharedStrings.xml><?xml version="1.0" encoding="utf-8"?>
<sst xmlns="http://schemas.openxmlformats.org/spreadsheetml/2006/main" count="407" uniqueCount="122">
  <si>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</si>
  <si>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</si>
  <si>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</si>
  <si>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</si>
  <si>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</si>
  <si>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</si>
  <si>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</si>
  <si>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</si>
  <si>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</si>
  <si>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</si>
  <si>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</si>
  <si>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</si>
  <si>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</si>
  <si>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</si>
  <si>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</si>
  <si>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</si>
  <si>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</si>
  <si>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</si>
  <si>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</si>
  <si>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городское поселение Березово</t>
  </si>
  <si>
    <t>Дуркина</t>
  </si>
  <si>
    <t>Губкина</t>
  </si>
  <si>
    <t>Астраханцева</t>
  </si>
  <si>
    <t>Центральная</t>
  </si>
  <si>
    <t>28.08.2006 №1085-р</t>
  </si>
  <si>
    <t>Механическая</t>
  </si>
  <si>
    <t>2а</t>
  </si>
  <si>
    <t>19.09.2006 №1205-р</t>
  </si>
  <si>
    <t>Собянина</t>
  </si>
  <si>
    <t>16.10.2006 №1309-р</t>
  </si>
  <si>
    <t>Горького</t>
  </si>
  <si>
    <t>Гидропорт</t>
  </si>
  <si>
    <t>Путилова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</si>
  <si>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</si>
  <si>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</si>
  <si>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</si>
  <si>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</si>
  <si>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</si>
  <si>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</si>
  <si>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</si>
  <si>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</si>
  <si>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</si>
  <si>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</si>
  <si>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</si>
  <si>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</si>
  <si>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</si>
  <si>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</si>
  <si>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</si>
  <si>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</si>
  <si>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</si>
  <si>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 xml:space="preserve">Спортивная </t>
  </si>
  <si>
    <t>более 60%</t>
  </si>
  <si>
    <t>Кооперативная</t>
  </si>
  <si>
    <t>Мира</t>
  </si>
  <si>
    <t>Культурная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</si>
  <si>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</si>
  <si>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</si>
  <si>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</si>
  <si>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</si>
  <si>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</si>
  <si>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45А</t>
  </si>
  <si>
    <t>47А</t>
  </si>
  <si>
    <t>Строителей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</si>
  <si>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</si>
  <si>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</si>
  <si>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</si>
  <si>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</si>
  <si>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</si>
  <si>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</si>
  <si>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</si>
  <si>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</si>
  <si>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</si>
  <si>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</si>
  <si>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</si>
  <si>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</si>
  <si>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</si>
  <si>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</si>
  <si>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</si>
  <si>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ведется</t>
  </si>
  <si>
    <t>25.11.2016 №710-р</t>
  </si>
  <si>
    <t>Саранпауль</t>
  </si>
  <si>
    <t>Березово</t>
  </si>
  <si>
    <t>Геологическая</t>
  </si>
  <si>
    <t>Ятринская</t>
  </si>
  <si>
    <t>Победы</t>
  </si>
  <si>
    <t>16.01.2006, № 1301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</si>
  <si>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</si>
  <si>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</si>
  <si>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</si>
  <si>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</si>
  <si>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</si>
  <si>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24.10.2006, №1346-р</t>
  </si>
  <si>
    <t>16.10.2006, №1309-р</t>
  </si>
  <si>
    <t>16.10.2006, №1301-р</t>
  </si>
  <si>
    <t xml:space="preserve">04.06.2014, №157 </t>
  </si>
  <si>
    <t>Березовая</t>
  </si>
  <si>
    <t>25.04.2017 № 349-р</t>
  </si>
  <si>
    <t xml:space="preserve"> </t>
  </si>
  <si>
    <t>12</t>
  </si>
  <si>
    <t>04.10.2017, №150</t>
  </si>
  <si>
    <t>Семяшкина</t>
  </si>
  <si>
    <t>07.11.2017, № 144-р</t>
  </si>
  <si>
    <t>27.11.2017№ 1004-р</t>
  </si>
  <si>
    <t>Гамбурцева</t>
  </si>
  <si>
    <t>2 А</t>
  </si>
  <si>
    <t>09.04.2018 №178-р</t>
  </si>
  <si>
    <t>Шмидта</t>
  </si>
  <si>
    <t>08.08.2018 № 495-р</t>
  </si>
  <si>
    <t>Шайтанка</t>
  </si>
  <si>
    <t>Логовая</t>
  </si>
  <si>
    <t>17.04.2019 № 285-р</t>
  </si>
  <si>
    <t xml:space="preserve"> Шайтанка</t>
  </si>
  <si>
    <t>Деминская</t>
  </si>
  <si>
    <t>М.П.</t>
  </si>
  <si>
    <t>26.10.2010, № 66-р</t>
  </si>
  <si>
    <t>Теги</t>
  </si>
  <si>
    <t>12.03.2014 № 63-р</t>
  </si>
  <si>
    <t>Сосьва</t>
  </si>
  <si>
    <t>исп.: главный специалист отдела жилищных программ                  Шевченко С.В. тел. +7 (34674) 2-32-79</t>
  </si>
  <si>
    <t>04.08.2021 №585-р</t>
  </si>
  <si>
    <t xml:space="preserve">Глава Березовского района                  _____________  П.В. Артеев                         </t>
  </si>
  <si>
    <t>Реестр жилых домов признанных непригодными для проживания на территории Березовского района, по состоянию  на 29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</si>
</sst>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0" fontId="8" fillId="0" borderId="0" xfId="0" applyFont="1"/>
    <xf numFmtId="0" fontId="9" fillId="0" borderId="0" xfId="0" applyFont="1" applyFill="1"/>
    <xf numFmtId="0" fontId="3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0" fillId="2" borderId="0" xfId="0" applyFont="1" applyFill="1"/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workbookViewId="0">
      <selection activeCell="D119" sqref="D119"/>
    </sheetView>
  </sheetViews>
  <sheetFormatPr defaultRowHeight="15" x14ac:dyDescent="0.25"/>
  <cols>
    <col min="1" max="1" width="5.85546875" customWidth="1"/>
    <col min="2" max="2" width="13.7109375" customWidth="1"/>
    <col min="3" max="3" width="17.85546875" customWidth="1"/>
    <col min="4" max="4" width="7.28515625" customWidth="1"/>
    <col min="5" max="5" width="11.8554687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2.85546875" customWidth="1"/>
  </cols>
  <sheetData>
    <row r="1" spans="1:17" s="6" customFormat="1" ht="59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 t="s">
        <v>97</v>
      </c>
      <c r="P1" s="77" t="s">
        <v>120</v>
      </c>
      <c r="Q1" s="77"/>
    </row>
    <row r="2" spans="1:17" s="6" customFormat="1" ht="21.75" customHeight="1" x14ac:dyDescent="0.25">
      <c r="A2" s="53"/>
      <c r="B2" s="53"/>
      <c r="C2" s="77" t="s">
        <v>121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54"/>
      <c r="P2" s="77" t="s">
        <v>113</v>
      </c>
      <c r="Q2" s="77"/>
    </row>
    <row r="3" spans="1:17" ht="19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.25" customHeight="1" x14ac:dyDescent="0.25">
      <c r="A4" s="78" t="s">
        <v>0</v>
      </c>
      <c r="B4" s="80" t="s">
        <v>1</v>
      </c>
      <c r="C4" s="81"/>
      <c r="D4" s="78" t="s">
        <v>8</v>
      </c>
      <c r="E4" s="80" t="s">
        <v>2</v>
      </c>
      <c r="F4" s="82"/>
      <c r="G4" s="81"/>
      <c r="H4" s="80" t="s">
        <v>3</v>
      </c>
      <c r="I4" s="82"/>
      <c r="J4" s="81"/>
      <c r="K4" s="80" t="s">
        <v>4</v>
      </c>
      <c r="L4" s="82"/>
      <c r="M4" s="81"/>
      <c r="N4" s="78" t="s">
        <v>15</v>
      </c>
      <c r="O4" s="78" t="s">
        <v>16</v>
      </c>
      <c r="P4" s="78" t="s">
        <v>5</v>
      </c>
      <c r="Q4" s="78" t="s">
        <v>17</v>
      </c>
    </row>
    <row r="5" spans="1:17" ht="45.75" customHeight="1" x14ac:dyDescent="0.25">
      <c r="A5" s="79"/>
      <c r="B5" s="8" t="s">
        <v>6</v>
      </c>
      <c r="C5" s="8" t="s">
        <v>7</v>
      </c>
      <c r="D5" s="79"/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9</v>
      </c>
      <c r="L5" s="8" t="s">
        <v>13</v>
      </c>
      <c r="M5" s="8" t="s">
        <v>11</v>
      </c>
      <c r="N5" s="79"/>
      <c r="O5" s="79"/>
      <c r="P5" s="79"/>
      <c r="Q5" s="79"/>
    </row>
    <row r="6" spans="1:17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18</v>
      </c>
    </row>
    <row r="7" spans="1:17" x14ac:dyDescent="0.25">
      <c r="A7" s="74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s="6" customFormat="1" x14ac:dyDescent="0.25">
      <c r="A8" s="11">
        <v>1</v>
      </c>
      <c r="B8" s="55" t="s">
        <v>108</v>
      </c>
      <c r="C8" s="11" t="s">
        <v>109</v>
      </c>
      <c r="D8" s="56">
        <v>1</v>
      </c>
      <c r="E8" s="49">
        <v>1</v>
      </c>
      <c r="F8" s="49">
        <v>1</v>
      </c>
      <c r="G8" s="49">
        <v>0</v>
      </c>
      <c r="H8" s="49">
        <v>37.1</v>
      </c>
      <c r="I8" s="49">
        <v>37.1</v>
      </c>
      <c r="J8" s="49">
        <v>0</v>
      </c>
      <c r="K8" s="50">
        <v>4</v>
      </c>
      <c r="L8" s="49">
        <v>4</v>
      </c>
      <c r="M8" s="49">
        <v>0</v>
      </c>
      <c r="N8" s="57" t="s">
        <v>110</v>
      </c>
      <c r="O8" s="49">
        <v>96</v>
      </c>
      <c r="P8" s="49"/>
      <c r="Q8" s="5"/>
    </row>
    <row r="9" spans="1:17" s="6" customFormat="1" x14ac:dyDescent="0.25">
      <c r="A9" s="11">
        <v>2</v>
      </c>
      <c r="B9" s="11" t="s">
        <v>115</v>
      </c>
      <c r="C9" s="11" t="s">
        <v>77</v>
      </c>
      <c r="D9" s="11">
        <v>16</v>
      </c>
      <c r="E9" s="49">
        <f>F9+G9</f>
        <v>1</v>
      </c>
      <c r="F9" s="49">
        <v>1</v>
      </c>
      <c r="G9" s="49">
        <v>0</v>
      </c>
      <c r="H9" s="49">
        <f>I9+J9</f>
        <v>56.4</v>
      </c>
      <c r="I9" s="49">
        <v>56.4</v>
      </c>
      <c r="J9" s="49">
        <v>0</v>
      </c>
      <c r="K9" s="50">
        <f>L9+M9</f>
        <v>1</v>
      </c>
      <c r="L9" s="49">
        <v>1</v>
      </c>
      <c r="M9" s="49">
        <v>0</v>
      </c>
      <c r="N9" s="15" t="s">
        <v>116</v>
      </c>
      <c r="O9" s="49">
        <v>86</v>
      </c>
      <c r="P9" s="49"/>
      <c r="Q9" s="5"/>
    </row>
    <row r="10" spans="1:17" x14ac:dyDescent="0.25">
      <c r="A10" s="11">
        <v>3</v>
      </c>
      <c r="B10" s="11" t="s">
        <v>81</v>
      </c>
      <c r="C10" s="12" t="s">
        <v>30</v>
      </c>
      <c r="D10" s="12">
        <v>26</v>
      </c>
      <c r="E10" s="12">
        <f>F10+G10</f>
        <v>1</v>
      </c>
      <c r="F10" s="12">
        <v>1</v>
      </c>
      <c r="G10" s="12">
        <v>0</v>
      </c>
      <c r="H10" s="11">
        <f>I10+J10</f>
        <v>39</v>
      </c>
      <c r="I10" s="12">
        <v>39</v>
      </c>
      <c r="J10" s="12">
        <v>0</v>
      </c>
      <c r="K10" s="13">
        <f>L10+M10</f>
        <v>4</v>
      </c>
      <c r="L10" s="12">
        <v>4</v>
      </c>
      <c r="M10" s="12">
        <v>0</v>
      </c>
      <c r="N10" s="14" t="s">
        <v>79</v>
      </c>
      <c r="O10" s="11">
        <v>82</v>
      </c>
      <c r="P10" s="4"/>
      <c r="Q10" s="71"/>
    </row>
    <row r="11" spans="1:17" s="35" customFormat="1" x14ac:dyDescent="0.25">
      <c r="A11" s="11">
        <v>4</v>
      </c>
      <c r="B11" s="31" t="s">
        <v>111</v>
      </c>
      <c r="C11" s="30" t="s">
        <v>32</v>
      </c>
      <c r="D11" s="30">
        <v>7</v>
      </c>
      <c r="E11" s="30">
        <v>1</v>
      </c>
      <c r="F11" s="30">
        <v>1</v>
      </c>
      <c r="G11" s="30">
        <v>0</v>
      </c>
      <c r="H11" s="30">
        <v>33.299999999999997</v>
      </c>
      <c r="I11" s="30">
        <v>33.299999999999997</v>
      </c>
      <c r="J11" s="30">
        <v>0</v>
      </c>
      <c r="K11" s="32">
        <v>2</v>
      </c>
      <c r="L11" s="30">
        <v>2</v>
      </c>
      <c r="M11" s="30">
        <v>0</v>
      </c>
      <c r="N11" s="33" t="s">
        <v>96</v>
      </c>
      <c r="O11" s="30">
        <v>82</v>
      </c>
      <c r="P11" s="44"/>
      <c r="Q11" s="58"/>
    </row>
    <row r="12" spans="1:17" s="35" customFormat="1" x14ac:dyDescent="0.25">
      <c r="A12" s="11">
        <v>5</v>
      </c>
      <c r="B12" s="31" t="s">
        <v>112</v>
      </c>
      <c r="C12" s="30" t="s">
        <v>95</v>
      </c>
      <c r="D12" s="30">
        <v>5</v>
      </c>
      <c r="E12" s="30">
        <v>1</v>
      </c>
      <c r="F12" s="30">
        <v>1</v>
      </c>
      <c r="G12" s="30">
        <v>0</v>
      </c>
      <c r="H12" s="30">
        <v>38.799999999999997</v>
      </c>
      <c r="I12" s="30">
        <v>38.799999999999997</v>
      </c>
      <c r="J12" s="30">
        <v>0</v>
      </c>
      <c r="K12" s="32">
        <v>1</v>
      </c>
      <c r="L12" s="30">
        <v>1</v>
      </c>
      <c r="M12" s="30">
        <v>0</v>
      </c>
      <c r="N12" s="33" t="s">
        <v>96</v>
      </c>
      <c r="O12" s="30">
        <v>77</v>
      </c>
      <c r="P12" s="30"/>
      <c r="Q12" s="34"/>
    </row>
    <row r="13" spans="1:17" s="47" customFormat="1" x14ac:dyDescent="0.25">
      <c r="A13" s="11">
        <v>6</v>
      </c>
      <c r="B13" s="30" t="s">
        <v>81</v>
      </c>
      <c r="C13" s="30" t="s">
        <v>30</v>
      </c>
      <c r="D13" s="30">
        <v>12</v>
      </c>
      <c r="E13" s="30">
        <v>1</v>
      </c>
      <c r="F13" s="30">
        <v>1</v>
      </c>
      <c r="G13" s="30">
        <v>0</v>
      </c>
      <c r="H13" s="30">
        <v>49.7</v>
      </c>
      <c r="I13" s="30">
        <v>49.7</v>
      </c>
      <c r="J13" s="30">
        <v>0</v>
      </c>
      <c r="K13" s="32">
        <v>2</v>
      </c>
      <c r="L13" s="30">
        <v>2</v>
      </c>
      <c r="M13" s="30">
        <v>0</v>
      </c>
      <c r="N13" s="33" t="s">
        <v>102</v>
      </c>
      <c r="O13" s="30">
        <v>70</v>
      </c>
      <c r="P13" s="30"/>
      <c r="Q13" s="42"/>
    </row>
    <row r="14" spans="1:17" x14ac:dyDescent="0.25">
      <c r="A14" s="11">
        <v>7</v>
      </c>
      <c r="B14" s="11" t="s">
        <v>81</v>
      </c>
      <c r="C14" s="12" t="s">
        <v>28</v>
      </c>
      <c r="D14" s="12">
        <v>53</v>
      </c>
      <c r="E14" s="12">
        <f t="shared" ref="E14:E31" si="0">F14+G14</f>
        <v>1</v>
      </c>
      <c r="F14" s="12">
        <v>1</v>
      </c>
      <c r="G14" s="12">
        <v>0</v>
      </c>
      <c r="H14" s="11">
        <f t="shared" ref="H14:H31" si="1">I14+J14</f>
        <v>66.2</v>
      </c>
      <c r="I14" s="12">
        <v>66.2</v>
      </c>
      <c r="J14" s="12">
        <v>0</v>
      </c>
      <c r="K14" s="13">
        <f t="shared" ref="K14:K31" si="2">L14+M14</f>
        <v>2</v>
      </c>
      <c r="L14" s="12">
        <v>2</v>
      </c>
      <c r="M14" s="12">
        <v>0</v>
      </c>
      <c r="N14" s="14" t="s">
        <v>27</v>
      </c>
      <c r="O14" s="3">
        <v>69</v>
      </c>
      <c r="P14" s="3"/>
      <c r="Q14" s="3"/>
    </row>
    <row r="15" spans="1:17" x14ac:dyDescent="0.25">
      <c r="A15" s="11">
        <v>8</v>
      </c>
      <c r="B15" s="11" t="s">
        <v>81</v>
      </c>
      <c r="C15" s="14" t="s">
        <v>23</v>
      </c>
      <c r="D15" s="3">
        <v>5</v>
      </c>
      <c r="E15" s="12">
        <f t="shared" si="0"/>
        <v>1</v>
      </c>
      <c r="F15" s="3">
        <v>1</v>
      </c>
      <c r="G15" s="3">
        <v>0</v>
      </c>
      <c r="H15" s="11">
        <f t="shared" si="1"/>
        <v>21</v>
      </c>
      <c r="I15" s="3">
        <v>21</v>
      </c>
      <c r="J15" s="3">
        <v>0</v>
      </c>
      <c r="K15" s="13">
        <f t="shared" si="2"/>
        <v>4</v>
      </c>
      <c r="L15" s="3">
        <v>4</v>
      </c>
      <c r="M15" s="3">
        <v>0</v>
      </c>
      <c r="N15" s="5" t="s">
        <v>24</v>
      </c>
      <c r="O15" s="3">
        <v>69</v>
      </c>
      <c r="P15" s="3"/>
      <c r="Q15" s="3"/>
    </row>
    <row r="16" spans="1:17" x14ac:dyDescent="0.25">
      <c r="A16" s="11">
        <v>9</v>
      </c>
      <c r="B16" s="11" t="s">
        <v>108</v>
      </c>
      <c r="C16" s="14" t="s">
        <v>23</v>
      </c>
      <c r="D16" s="3">
        <v>12</v>
      </c>
      <c r="E16" s="12">
        <f>F16+G16</f>
        <v>1</v>
      </c>
      <c r="F16" s="3">
        <v>1</v>
      </c>
      <c r="G16" s="3">
        <v>0</v>
      </c>
      <c r="H16" s="11">
        <f>I16+J16</f>
        <v>49.5</v>
      </c>
      <c r="I16" s="3">
        <v>49.5</v>
      </c>
      <c r="J16" s="3">
        <v>0</v>
      </c>
      <c r="K16" s="32">
        <f>L16+M16</f>
        <v>1</v>
      </c>
      <c r="L16" s="3">
        <v>1</v>
      </c>
      <c r="M16" s="3">
        <v>0</v>
      </c>
      <c r="N16" s="5" t="s">
        <v>119</v>
      </c>
      <c r="O16" s="3">
        <v>63</v>
      </c>
      <c r="P16" s="3"/>
      <c r="Q16" s="3"/>
    </row>
    <row r="17" spans="1:17" s="6" customFormat="1" x14ac:dyDescent="0.25">
      <c r="A17" s="11">
        <v>10</v>
      </c>
      <c r="B17" s="11" t="s">
        <v>81</v>
      </c>
      <c r="C17" s="11" t="s">
        <v>31</v>
      </c>
      <c r="D17" s="11">
        <v>6</v>
      </c>
      <c r="E17" s="12">
        <f t="shared" si="0"/>
        <v>4</v>
      </c>
      <c r="F17" s="11">
        <v>0</v>
      </c>
      <c r="G17" s="11">
        <v>4</v>
      </c>
      <c r="H17" s="11">
        <f t="shared" si="1"/>
        <v>86.5</v>
      </c>
      <c r="I17" s="11">
        <v>0</v>
      </c>
      <c r="J17" s="11">
        <v>86.5</v>
      </c>
      <c r="K17" s="13">
        <f t="shared" si="2"/>
        <v>5</v>
      </c>
      <c r="L17" s="11">
        <v>0</v>
      </c>
      <c r="M17" s="11">
        <v>5</v>
      </c>
      <c r="N17" s="15" t="s">
        <v>29</v>
      </c>
      <c r="O17" s="11">
        <v>60</v>
      </c>
      <c r="P17" s="11"/>
      <c r="Q17" s="5"/>
    </row>
    <row r="18" spans="1:17" s="6" customFormat="1" x14ac:dyDescent="0.25">
      <c r="A18" s="11">
        <v>11</v>
      </c>
      <c r="B18" s="11" t="s">
        <v>81</v>
      </c>
      <c r="C18" s="11" t="s">
        <v>32</v>
      </c>
      <c r="D18" s="11">
        <v>66</v>
      </c>
      <c r="E18" s="12">
        <f t="shared" si="0"/>
        <v>7</v>
      </c>
      <c r="F18" s="11">
        <v>4</v>
      </c>
      <c r="G18" s="11">
        <v>3</v>
      </c>
      <c r="H18" s="11">
        <f t="shared" si="1"/>
        <v>290.8</v>
      </c>
      <c r="I18" s="11">
        <v>168.5</v>
      </c>
      <c r="J18" s="11">
        <v>122.3</v>
      </c>
      <c r="K18" s="13">
        <f t="shared" si="2"/>
        <v>11</v>
      </c>
      <c r="L18" s="11">
        <v>9</v>
      </c>
      <c r="M18" s="11">
        <v>2</v>
      </c>
      <c r="N18" s="15" t="s">
        <v>38</v>
      </c>
      <c r="O18" s="11">
        <v>57</v>
      </c>
      <c r="P18" s="11"/>
      <c r="Q18" s="5"/>
    </row>
    <row r="19" spans="1:17" s="6" customFormat="1" x14ac:dyDescent="0.25">
      <c r="A19" s="11">
        <v>12</v>
      </c>
      <c r="B19" s="11" t="s">
        <v>81</v>
      </c>
      <c r="C19" s="11" t="s">
        <v>37</v>
      </c>
      <c r="D19" s="11">
        <v>15</v>
      </c>
      <c r="E19" s="12">
        <f t="shared" si="0"/>
        <v>16</v>
      </c>
      <c r="F19" s="11">
        <v>3</v>
      </c>
      <c r="G19" s="11">
        <v>13</v>
      </c>
      <c r="H19" s="11">
        <f t="shared" si="1"/>
        <v>525.44000000000005</v>
      </c>
      <c r="I19" s="11">
        <v>91.89</v>
      </c>
      <c r="J19" s="11">
        <v>433.55</v>
      </c>
      <c r="K19" s="13">
        <f t="shared" si="2"/>
        <v>24</v>
      </c>
      <c r="L19" s="11">
        <v>5</v>
      </c>
      <c r="M19" s="11">
        <v>19</v>
      </c>
      <c r="N19" s="15" t="s">
        <v>38</v>
      </c>
      <c r="O19" s="11">
        <v>56</v>
      </c>
      <c r="P19" s="11"/>
      <c r="Q19" s="5"/>
    </row>
    <row r="20" spans="1:17" s="6" customFormat="1" x14ac:dyDescent="0.25">
      <c r="A20" s="11">
        <v>13</v>
      </c>
      <c r="B20" s="11" t="s">
        <v>81</v>
      </c>
      <c r="C20" s="11" t="s">
        <v>37</v>
      </c>
      <c r="D20" s="11">
        <v>16</v>
      </c>
      <c r="E20" s="12">
        <f t="shared" si="0"/>
        <v>15</v>
      </c>
      <c r="F20" s="11">
        <v>1</v>
      </c>
      <c r="G20" s="11">
        <v>14</v>
      </c>
      <c r="H20" s="11">
        <f t="shared" si="1"/>
        <v>504.42</v>
      </c>
      <c r="I20" s="11">
        <v>27.31</v>
      </c>
      <c r="J20" s="11">
        <v>477.11</v>
      </c>
      <c r="K20" s="13">
        <f t="shared" si="2"/>
        <v>24</v>
      </c>
      <c r="L20" s="11">
        <v>3</v>
      </c>
      <c r="M20" s="11">
        <v>21</v>
      </c>
      <c r="N20" s="15" t="s">
        <v>38</v>
      </c>
      <c r="O20" s="11">
        <v>56</v>
      </c>
      <c r="P20" s="11"/>
      <c r="Q20" s="5"/>
    </row>
    <row r="21" spans="1:17" s="6" customFormat="1" x14ac:dyDescent="0.25">
      <c r="A21" s="11">
        <v>14</v>
      </c>
      <c r="B21" s="11" t="s">
        <v>81</v>
      </c>
      <c r="C21" s="11" t="s">
        <v>20</v>
      </c>
      <c r="D21" s="11">
        <v>31</v>
      </c>
      <c r="E21" s="12">
        <f t="shared" si="0"/>
        <v>17</v>
      </c>
      <c r="F21" s="11">
        <v>4</v>
      </c>
      <c r="G21" s="11">
        <v>13</v>
      </c>
      <c r="H21" s="11">
        <f t="shared" si="1"/>
        <v>490.1</v>
      </c>
      <c r="I21" s="11">
        <v>112.6</v>
      </c>
      <c r="J21" s="11">
        <v>377.5</v>
      </c>
      <c r="K21" s="13">
        <f t="shared" si="2"/>
        <v>20</v>
      </c>
      <c r="L21" s="11">
        <v>6</v>
      </c>
      <c r="M21" s="11">
        <v>14</v>
      </c>
      <c r="N21" s="15" t="s">
        <v>38</v>
      </c>
      <c r="O21" s="11">
        <v>54</v>
      </c>
      <c r="P21" s="11"/>
      <c r="Q21" s="5"/>
    </row>
    <row r="22" spans="1:17" s="6" customFormat="1" x14ac:dyDescent="0.25">
      <c r="A22" s="11">
        <v>15</v>
      </c>
      <c r="B22" s="11" t="s">
        <v>81</v>
      </c>
      <c r="C22" s="11" t="s">
        <v>36</v>
      </c>
      <c r="D22" s="11">
        <v>40</v>
      </c>
      <c r="E22" s="12">
        <f t="shared" si="0"/>
        <v>8</v>
      </c>
      <c r="F22" s="11">
        <v>3</v>
      </c>
      <c r="G22" s="11">
        <v>5</v>
      </c>
      <c r="H22" s="11">
        <f t="shared" si="1"/>
        <v>279.39</v>
      </c>
      <c r="I22" s="11">
        <v>104.49</v>
      </c>
      <c r="J22" s="11">
        <v>174.9</v>
      </c>
      <c r="K22" s="13">
        <f t="shared" si="2"/>
        <v>11</v>
      </c>
      <c r="L22" s="11">
        <v>6</v>
      </c>
      <c r="M22" s="11">
        <v>5</v>
      </c>
      <c r="N22" s="15" t="s">
        <v>38</v>
      </c>
      <c r="O22" s="11">
        <v>53</v>
      </c>
      <c r="P22" s="11"/>
      <c r="Q22" s="5"/>
    </row>
    <row r="23" spans="1:17" s="6" customFormat="1" x14ac:dyDescent="0.25">
      <c r="A23" s="11">
        <v>16</v>
      </c>
      <c r="B23" s="11" t="s">
        <v>81</v>
      </c>
      <c r="C23" s="11" t="s">
        <v>37</v>
      </c>
      <c r="D23" s="11">
        <v>14</v>
      </c>
      <c r="E23" s="12">
        <f t="shared" si="0"/>
        <v>16</v>
      </c>
      <c r="F23" s="11">
        <v>0</v>
      </c>
      <c r="G23" s="11">
        <v>16</v>
      </c>
      <c r="H23" s="11">
        <f t="shared" si="1"/>
        <v>534.49</v>
      </c>
      <c r="I23" s="11">
        <v>0</v>
      </c>
      <c r="J23" s="11">
        <v>534.49</v>
      </c>
      <c r="K23" s="13">
        <f t="shared" si="2"/>
        <v>24</v>
      </c>
      <c r="L23" s="11">
        <v>0</v>
      </c>
      <c r="M23" s="11">
        <v>24</v>
      </c>
      <c r="N23" s="15" t="s">
        <v>38</v>
      </c>
      <c r="O23" s="11">
        <v>52</v>
      </c>
      <c r="P23" s="11"/>
      <c r="Q23" s="5"/>
    </row>
    <row r="24" spans="1:17" x14ac:dyDescent="0.25">
      <c r="A24" s="11">
        <v>17</v>
      </c>
      <c r="B24" s="11" t="s">
        <v>81</v>
      </c>
      <c r="C24" s="12" t="s">
        <v>32</v>
      </c>
      <c r="D24" s="12">
        <v>47</v>
      </c>
      <c r="E24" s="12">
        <f t="shared" si="0"/>
        <v>8</v>
      </c>
      <c r="F24" s="12">
        <v>3</v>
      </c>
      <c r="G24" s="12">
        <v>5</v>
      </c>
      <c r="H24" s="11">
        <f t="shared" si="1"/>
        <v>373.6</v>
      </c>
      <c r="I24" s="12">
        <v>134.19999999999999</v>
      </c>
      <c r="J24" s="12">
        <v>239.4</v>
      </c>
      <c r="K24" s="13">
        <f t="shared" si="2"/>
        <v>15</v>
      </c>
      <c r="L24" s="12">
        <v>5</v>
      </c>
      <c r="M24" s="12">
        <v>10</v>
      </c>
      <c r="N24" s="14" t="s">
        <v>38</v>
      </c>
      <c r="O24" s="11">
        <v>52</v>
      </c>
      <c r="P24" s="11"/>
      <c r="Q24" s="3"/>
    </row>
    <row r="25" spans="1:17" s="64" customFormat="1" x14ac:dyDescent="0.25">
      <c r="A25" s="11">
        <v>18</v>
      </c>
      <c r="B25" s="66" t="s">
        <v>81</v>
      </c>
      <c r="C25" s="66" t="s">
        <v>103</v>
      </c>
      <c r="D25" s="66" t="s">
        <v>104</v>
      </c>
      <c r="E25" s="66">
        <v>1</v>
      </c>
      <c r="F25" s="66">
        <v>1</v>
      </c>
      <c r="G25" s="66">
        <v>0</v>
      </c>
      <c r="H25" s="66">
        <v>75.5</v>
      </c>
      <c r="I25" s="66">
        <v>75.5</v>
      </c>
      <c r="J25" s="66">
        <v>0</v>
      </c>
      <c r="K25" s="60">
        <v>5</v>
      </c>
      <c r="L25" s="66">
        <v>5</v>
      </c>
      <c r="M25" s="66">
        <v>0</v>
      </c>
      <c r="N25" s="67" t="s">
        <v>105</v>
      </c>
      <c r="O25" s="66">
        <v>50</v>
      </c>
      <c r="P25" s="66"/>
      <c r="Q25" s="62"/>
    </row>
    <row r="26" spans="1:17" x14ac:dyDescent="0.25">
      <c r="A26" s="11">
        <v>19</v>
      </c>
      <c r="B26" s="11" t="s">
        <v>81</v>
      </c>
      <c r="C26" s="12" t="s">
        <v>31</v>
      </c>
      <c r="D26" s="12">
        <v>5</v>
      </c>
      <c r="E26" s="12">
        <f t="shared" si="0"/>
        <v>4</v>
      </c>
      <c r="F26" s="12">
        <v>3</v>
      </c>
      <c r="G26" s="12">
        <v>1</v>
      </c>
      <c r="H26" s="11">
        <f t="shared" si="1"/>
        <v>157.19999999999999</v>
      </c>
      <c r="I26" s="12">
        <v>117.7</v>
      </c>
      <c r="J26" s="12">
        <v>39.5</v>
      </c>
      <c r="K26" s="13">
        <f t="shared" si="2"/>
        <v>13</v>
      </c>
      <c r="L26" s="12">
        <v>9</v>
      </c>
      <c r="M26" s="12">
        <v>4</v>
      </c>
      <c r="N26" s="14" t="s">
        <v>38</v>
      </c>
      <c r="O26" s="11">
        <v>51</v>
      </c>
      <c r="P26" s="11"/>
      <c r="Q26" s="3"/>
    </row>
    <row r="27" spans="1:17" ht="15.75" customHeight="1" x14ac:dyDescent="0.25">
      <c r="A27" s="11">
        <v>20</v>
      </c>
      <c r="B27" s="11" t="s">
        <v>81</v>
      </c>
      <c r="C27" s="12" t="s">
        <v>25</v>
      </c>
      <c r="D27" s="12" t="s">
        <v>26</v>
      </c>
      <c r="E27" s="12">
        <f t="shared" si="0"/>
        <v>30</v>
      </c>
      <c r="F27" s="12">
        <v>10</v>
      </c>
      <c r="G27" s="12">
        <v>20</v>
      </c>
      <c r="H27" s="11">
        <f t="shared" si="1"/>
        <v>1107.25</v>
      </c>
      <c r="I27" s="12">
        <v>407.56</v>
      </c>
      <c r="J27" s="12">
        <v>699.69</v>
      </c>
      <c r="K27" s="13">
        <f t="shared" si="2"/>
        <v>61</v>
      </c>
      <c r="L27" s="12">
        <v>23</v>
      </c>
      <c r="M27" s="12">
        <v>38</v>
      </c>
      <c r="N27" s="14" t="s">
        <v>24</v>
      </c>
      <c r="O27" s="11">
        <v>42</v>
      </c>
      <c r="P27" s="11"/>
      <c r="Q27" s="3"/>
    </row>
    <row r="28" spans="1:17" x14ac:dyDescent="0.25">
      <c r="A28" s="11">
        <v>21</v>
      </c>
      <c r="B28" s="11" t="s">
        <v>81</v>
      </c>
      <c r="C28" s="12" t="s">
        <v>33</v>
      </c>
      <c r="D28" s="12" t="s">
        <v>34</v>
      </c>
      <c r="E28" s="12">
        <f t="shared" si="0"/>
        <v>15</v>
      </c>
      <c r="F28" s="12">
        <v>3</v>
      </c>
      <c r="G28" s="12">
        <v>12</v>
      </c>
      <c r="H28" s="11">
        <f t="shared" si="1"/>
        <v>467.2</v>
      </c>
      <c r="I28" s="12">
        <v>56.9</v>
      </c>
      <c r="J28" s="12">
        <v>410.3</v>
      </c>
      <c r="K28" s="13">
        <f t="shared" si="2"/>
        <v>30</v>
      </c>
      <c r="L28" s="12">
        <v>6</v>
      </c>
      <c r="M28" s="12">
        <v>24</v>
      </c>
      <c r="N28" s="14" t="s">
        <v>35</v>
      </c>
      <c r="O28" s="11">
        <v>40</v>
      </c>
      <c r="P28" s="11"/>
      <c r="Q28" s="3"/>
    </row>
    <row r="29" spans="1:17" s="35" customFormat="1" x14ac:dyDescent="0.25">
      <c r="A29" s="11">
        <v>22</v>
      </c>
      <c r="B29" s="30" t="s">
        <v>81</v>
      </c>
      <c r="C29" s="30" t="s">
        <v>106</v>
      </c>
      <c r="D29" s="30">
        <v>38</v>
      </c>
      <c r="E29" s="49">
        <v>1</v>
      </c>
      <c r="F29" s="49">
        <v>1</v>
      </c>
      <c r="G29" s="49">
        <v>0</v>
      </c>
      <c r="H29" s="49">
        <v>134.6</v>
      </c>
      <c r="I29" s="49">
        <v>134.6</v>
      </c>
      <c r="J29" s="49">
        <v>0</v>
      </c>
      <c r="K29" s="50">
        <v>5</v>
      </c>
      <c r="L29" s="49">
        <v>5</v>
      </c>
      <c r="M29" s="49">
        <v>0</v>
      </c>
      <c r="N29" s="51" t="s">
        <v>107</v>
      </c>
      <c r="O29" s="52">
        <v>40</v>
      </c>
      <c r="P29" s="52"/>
      <c r="Q29" s="34"/>
    </row>
    <row r="30" spans="1:17" x14ac:dyDescent="0.25">
      <c r="A30" s="11">
        <v>23</v>
      </c>
      <c r="B30" s="11" t="s">
        <v>81</v>
      </c>
      <c r="C30" s="12" t="s">
        <v>40</v>
      </c>
      <c r="D30" s="12" t="s">
        <v>41</v>
      </c>
      <c r="E30" s="12">
        <f t="shared" si="0"/>
        <v>3</v>
      </c>
      <c r="F30" s="12">
        <v>3</v>
      </c>
      <c r="G30" s="12">
        <v>0</v>
      </c>
      <c r="H30" s="11">
        <f t="shared" si="1"/>
        <v>140.80000000000001</v>
      </c>
      <c r="I30" s="12">
        <v>140.80000000000001</v>
      </c>
      <c r="J30" s="12">
        <v>0</v>
      </c>
      <c r="K30" s="13">
        <f t="shared" si="2"/>
        <v>10</v>
      </c>
      <c r="L30" s="12">
        <v>10</v>
      </c>
      <c r="M30" s="12">
        <v>0</v>
      </c>
      <c r="N30" s="14" t="s">
        <v>42</v>
      </c>
      <c r="O30" s="11">
        <v>20</v>
      </c>
      <c r="P30" s="11"/>
      <c r="Q30" s="3"/>
    </row>
    <row r="31" spans="1:17" x14ac:dyDescent="0.25">
      <c r="A31" s="11">
        <v>24</v>
      </c>
      <c r="B31" s="11" t="s">
        <v>81</v>
      </c>
      <c r="C31" s="12" t="s">
        <v>43</v>
      </c>
      <c r="D31" s="12" t="s">
        <v>44</v>
      </c>
      <c r="E31" s="12">
        <f t="shared" si="0"/>
        <v>5</v>
      </c>
      <c r="F31" s="12">
        <v>5</v>
      </c>
      <c r="G31" s="12">
        <v>0</v>
      </c>
      <c r="H31" s="11">
        <f t="shared" si="1"/>
        <v>246.5</v>
      </c>
      <c r="I31" s="12">
        <v>246.5</v>
      </c>
      <c r="J31" s="12">
        <v>0</v>
      </c>
      <c r="K31" s="13">
        <f t="shared" si="2"/>
        <v>7</v>
      </c>
      <c r="L31" s="12">
        <v>7</v>
      </c>
      <c r="M31" s="12">
        <v>0</v>
      </c>
      <c r="N31" s="14" t="s">
        <v>45</v>
      </c>
      <c r="O31" s="11">
        <v>20</v>
      </c>
      <c r="P31" s="11"/>
      <c r="Q31" s="3"/>
    </row>
    <row r="32" spans="1:17" s="38" customFormat="1" x14ac:dyDescent="0.25">
      <c r="A32" s="29">
        <v>24</v>
      </c>
      <c r="B32" s="83" t="s">
        <v>46</v>
      </c>
      <c r="C32" s="84"/>
      <c r="D32" s="85"/>
      <c r="E32" s="48">
        <f>SUM(E8:E31)</f>
        <v>159</v>
      </c>
      <c r="F32" s="48">
        <f t="shared" ref="F32:M32" si="3">SUM(F8:F31)</f>
        <v>53</v>
      </c>
      <c r="G32" s="48">
        <f t="shared" si="3"/>
        <v>106</v>
      </c>
      <c r="H32" s="48">
        <f t="shared" si="3"/>
        <v>5804.7900000000009</v>
      </c>
      <c r="I32" s="48">
        <f t="shared" si="3"/>
        <v>2209.5500000000002</v>
      </c>
      <c r="J32" s="48">
        <f>SUM(J8:J31)</f>
        <v>3595.2400000000007</v>
      </c>
      <c r="K32" s="48">
        <f t="shared" si="3"/>
        <v>286</v>
      </c>
      <c r="L32" s="48">
        <f t="shared" si="3"/>
        <v>120</v>
      </c>
      <c r="M32" s="48">
        <f t="shared" si="3"/>
        <v>166</v>
      </c>
      <c r="N32" s="48" t="s">
        <v>47</v>
      </c>
      <c r="O32" s="48" t="s">
        <v>47</v>
      </c>
      <c r="P32" s="48" t="s">
        <v>47</v>
      </c>
      <c r="Q32" s="9" t="s">
        <v>47</v>
      </c>
    </row>
    <row r="33" spans="1:17" x14ac:dyDescent="0.25">
      <c r="A33" s="74" t="s">
        <v>48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s="6" customFormat="1" ht="16.5" customHeight="1" x14ac:dyDescent="0.25">
      <c r="A34" s="5">
        <v>1</v>
      </c>
      <c r="B34" s="17" t="s">
        <v>49</v>
      </c>
      <c r="C34" s="11" t="s">
        <v>55</v>
      </c>
      <c r="D34" s="11">
        <v>16</v>
      </c>
      <c r="E34" s="21">
        <v>16</v>
      </c>
      <c r="F34" s="19">
        <v>3</v>
      </c>
      <c r="G34" s="20">
        <v>13</v>
      </c>
      <c r="H34" s="10">
        <v>754.4</v>
      </c>
      <c r="I34" s="11">
        <v>159.69999999999999</v>
      </c>
      <c r="J34" s="11">
        <v>594.70000000000005</v>
      </c>
      <c r="K34" s="10">
        <v>33</v>
      </c>
      <c r="L34" s="11">
        <v>2</v>
      </c>
      <c r="M34" s="11">
        <v>31</v>
      </c>
      <c r="N34" s="16" t="s">
        <v>91</v>
      </c>
      <c r="O34" s="10" t="s">
        <v>51</v>
      </c>
      <c r="P34" s="15"/>
      <c r="Q34" s="5"/>
    </row>
    <row r="35" spans="1:17" s="6" customFormat="1" ht="16.5" customHeight="1" x14ac:dyDescent="0.25">
      <c r="A35" s="5">
        <v>2</v>
      </c>
      <c r="B35" s="17" t="s">
        <v>49</v>
      </c>
      <c r="C35" s="15" t="s">
        <v>50</v>
      </c>
      <c r="D35" s="15" t="s">
        <v>56</v>
      </c>
      <c r="E35" s="18">
        <f t="shared" ref="E35:E91" si="4">G35+F35</f>
        <v>13</v>
      </c>
      <c r="F35" s="15">
        <v>2</v>
      </c>
      <c r="G35" s="15">
        <v>11</v>
      </c>
      <c r="H35" s="10">
        <f t="shared" ref="H35:H91" si="5">I35+J35</f>
        <v>719.9</v>
      </c>
      <c r="I35" s="15">
        <v>125.1</v>
      </c>
      <c r="J35" s="15">
        <v>594.79999999999995</v>
      </c>
      <c r="K35" s="10">
        <f t="shared" ref="K35:K91" si="6">L35+M35</f>
        <v>36</v>
      </c>
      <c r="L35" s="15">
        <v>8</v>
      </c>
      <c r="M35" s="15">
        <v>28</v>
      </c>
      <c r="N35" s="16" t="s">
        <v>93</v>
      </c>
      <c r="O35" s="10" t="s">
        <v>51</v>
      </c>
      <c r="P35" s="15"/>
      <c r="Q35" s="5"/>
    </row>
    <row r="36" spans="1:17" s="6" customFormat="1" ht="16.5" customHeight="1" x14ac:dyDescent="0.25">
      <c r="A36" s="5">
        <v>3</v>
      </c>
      <c r="B36" s="17" t="s">
        <v>49</v>
      </c>
      <c r="C36" s="15" t="s">
        <v>57</v>
      </c>
      <c r="D36" s="15">
        <v>23</v>
      </c>
      <c r="E36" s="18">
        <f t="shared" si="4"/>
        <v>4</v>
      </c>
      <c r="F36" s="15">
        <v>1</v>
      </c>
      <c r="G36" s="15">
        <v>3</v>
      </c>
      <c r="H36" s="10">
        <f t="shared" si="5"/>
        <v>133.9</v>
      </c>
      <c r="I36" s="15">
        <v>19.100000000000001</v>
      </c>
      <c r="J36" s="15">
        <v>114.8</v>
      </c>
      <c r="K36" s="10">
        <f t="shared" si="6"/>
        <v>11</v>
      </c>
      <c r="L36" s="15">
        <v>3</v>
      </c>
      <c r="M36" s="15">
        <v>8</v>
      </c>
      <c r="N36" s="16" t="s">
        <v>91</v>
      </c>
      <c r="O36" s="10" t="s">
        <v>51</v>
      </c>
      <c r="P36" s="15"/>
      <c r="Q36" s="5"/>
    </row>
    <row r="37" spans="1:17" s="6" customFormat="1" ht="16.5" customHeight="1" x14ac:dyDescent="0.25">
      <c r="A37" s="5">
        <v>4</v>
      </c>
      <c r="B37" s="17" t="s">
        <v>49</v>
      </c>
      <c r="C37" s="15" t="s">
        <v>57</v>
      </c>
      <c r="D37" s="15">
        <v>27</v>
      </c>
      <c r="E37" s="18">
        <f t="shared" si="4"/>
        <v>7</v>
      </c>
      <c r="F37" s="15">
        <v>1</v>
      </c>
      <c r="G37" s="15">
        <v>6</v>
      </c>
      <c r="H37" s="10">
        <f t="shared" si="5"/>
        <v>217.79999999999998</v>
      </c>
      <c r="I37" s="15">
        <v>19.100000000000001</v>
      </c>
      <c r="J37" s="15">
        <v>198.7</v>
      </c>
      <c r="K37" s="10">
        <f t="shared" si="6"/>
        <v>15</v>
      </c>
      <c r="L37" s="15">
        <v>4</v>
      </c>
      <c r="M37" s="15">
        <v>11</v>
      </c>
      <c r="N37" s="16" t="s">
        <v>91</v>
      </c>
      <c r="O37" s="10" t="s">
        <v>51</v>
      </c>
      <c r="P37" s="15"/>
      <c r="Q37" s="5"/>
    </row>
    <row r="38" spans="1:17" s="6" customFormat="1" ht="16.5" customHeight="1" x14ac:dyDescent="0.25">
      <c r="A38" s="5">
        <v>5</v>
      </c>
      <c r="B38" s="17" t="s">
        <v>49</v>
      </c>
      <c r="C38" s="15" t="s">
        <v>58</v>
      </c>
      <c r="D38" s="15">
        <v>10</v>
      </c>
      <c r="E38" s="18">
        <f t="shared" si="4"/>
        <v>12</v>
      </c>
      <c r="F38" s="15">
        <v>4</v>
      </c>
      <c r="G38" s="15">
        <v>8</v>
      </c>
      <c r="H38" s="10">
        <f t="shared" si="5"/>
        <v>701.8</v>
      </c>
      <c r="I38" s="15">
        <v>243.4</v>
      </c>
      <c r="J38" s="15">
        <v>458.4</v>
      </c>
      <c r="K38" s="10">
        <f t="shared" si="6"/>
        <v>23</v>
      </c>
      <c r="L38" s="15">
        <v>10</v>
      </c>
      <c r="M38" s="15">
        <v>13</v>
      </c>
      <c r="N38" s="16" t="s">
        <v>92</v>
      </c>
      <c r="O38" s="10" t="s">
        <v>51</v>
      </c>
      <c r="P38" s="15"/>
      <c r="Q38" s="5"/>
    </row>
    <row r="39" spans="1:17" s="6" customFormat="1" ht="16.5" customHeight="1" x14ac:dyDescent="0.25">
      <c r="A39" s="5">
        <v>6</v>
      </c>
      <c r="B39" s="17" t="s">
        <v>49</v>
      </c>
      <c r="C39" s="11" t="s">
        <v>21</v>
      </c>
      <c r="D39" s="11">
        <v>2</v>
      </c>
      <c r="E39" s="18">
        <f t="shared" si="4"/>
        <v>22</v>
      </c>
      <c r="F39" s="20">
        <v>6</v>
      </c>
      <c r="G39" s="20">
        <v>16</v>
      </c>
      <c r="H39" s="10">
        <f t="shared" si="5"/>
        <v>659.7</v>
      </c>
      <c r="I39" s="11">
        <v>178.2</v>
      </c>
      <c r="J39" s="11">
        <v>481.5</v>
      </c>
      <c r="K39" s="10">
        <f t="shared" si="6"/>
        <v>25</v>
      </c>
      <c r="L39" s="11">
        <v>8</v>
      </c>
      <c r="M39" s="11">
        <v>17</v>
      </c>
      <c r="N39" s="16" t="s">
        <v>92</v>
      </c>
      <c r="O39" s="10" t="s">
        <v>51</v>
      </c>
      <c r="P39" s="15"/>
      <c r="Q39" s="5"/>
    </row>
    <row r="40" spans="1:17" s="6" customFormat="1" ht="16.5" customHeight="1" x14ac:dyDescent="0.25">
      <c r="A40" s="5">
        <v>7</v>
      </c>
      <c r="B40" s="17" t="s">
        <v>49</v>
      </c>
      <c r="C40" s="15" t="s">
        <v>59</v>
      </c>
      <c r="D40" s="23">
        <v>16</v>
      </c>
      <c r="E40" s="18">
        <f t="shared" si="4"/>
        <v>7</v>
      </c>
      <c r="F40" s="15">
        <v>1</v>
      </c>
      <c r="G40" s="15">
        <v>6</v>
      </c>
      <c r="H40" s="10">
        <f t="shared" si="5"/>
        <v>328.90000000000003</v>
      </c>
      <c r="I40" s="15">
        <v>55.1</v>
      </c>
      <c r="J40" s="15">
        <v>273.8</v>
      </c>
      <c r="K40" s="10">
        <f t="shared" si="6"/>
        <v>9</v>
      </c>
      <c r="L40" s="15">
        <v>1</v>
      </c>
      <c r="M40" s="15">
        <v>8</v>
      </c>
      <c r="N40" s="16" t="s">
        <v>91</v>
      </c>
      <c r="O40" s="10" t="s">
        <v>51</v>
      </c>
      <c r="P40" s="15"/>
      <c r="Q40" s="5"/>
    </row>
    <row r="41" spans="1:17" s="6" customFormat="1" ht="16.5" customHeight="1" x14ac:dyDescent="0.25">
      <c r="A41" s="5">
        <v>8</v>
      </c>
      <c r="B41" s="17" t="s">
        <v>49</v>
      </c>
      <c r="C41" s="24" t="s">
        <v>52</v>
      </c>
      <c r="D41" s="24">
        <v>44</v>
      </c>
      <c r="E41" s="18">
        <f t="shared" si="4"/>
        <v>12</v>
      </c>
      <c r="F41" s="19">
        <v>2</v>
      </c>
      <c r="G41" s="20">
        <v>10</v>
      </c>
      <c r="H41" s="10">
        <f t="shared" si="5"/>
        <v>474.9</v>
      </c>
      <c r="I41" s="15">
        <v>79.900000000000006</v>
      </c>
      <c r="J41" s="15">
        <v>395</v>
      </c>
      <c r="K41" s="10">
        <f t="shared" si="6"/>
        <v>26</v>
      </c>
      <c r="L41" s="15">
        <v>5</v>
      </c>
      <c r="M41" s="15">
        <v>21</v>
      </c>
      <c r="N41" s="16" t="s">
        <v>91</v>
      </c>
      <c r="O41" s="10" t="s">
        <v>51</v>
      </c>
      <c r="P41" s="15"/>
      <c r="Q41" s="5"/>
    </row>
    <row r="42" spans="1:17" s="6" customFormat="1" ht="16.5" customHeight="1" x14ac:dyDescent="0.25">
      <c r="A42" s="5">
        <v>9</v>
      </c>
      <c r="B42" s="17" t="s">
        <v>49</v>
      </c>
      <c r="C42" s="24" t="s">
        <v>52</v>
      </c>
      <c r="D42" s="24" t="s">
        <v>60</v>
      </c>
      <c r="E42" s="18">
        <f t="shared" si="4"/>
        <v>11</v>
      </c>
      <c r="F42" s="19">
        <v>4</v>
      </c>
      <c r="G42" s="20">
        <v>7</v>
      </c>
      <c r="H42" s="10">
        <f t="shared" si="5"/>
        <v>681.3</v>
      </c>
      <c r="I42" s="15">
        <v>250.6</v>
      </c>
      <c r="J42" s="15">
        <v>430.7</v>
      </c>
      <c r="K42" s="10">
        <f t="shared" si="6"/>
        <v>21</v>
      </c>
      <c r="L42" s="15">
        <v>9</v>
      </c>
      <c r="M42" s="15">
        <v>12</v>
      </c>
      <c r="N42" s="16" t="s">
        <v>91</v>
      </c>
      <c r="O42" s="10" t="s">
        <v>51</v>
      </c>
      <c r="P42" s="15"/>
      <c r="Q42" s="5"/>
    </row>
    <row r="43" spans="1:17" s="6" customFormat="1" ht="16.5" customHeight="1" x14ac:dyDescent="0.25">
      <c r="A43" s="5">
        <v>10</v>
      </c>
      <c r="B43" s="17" t="s">
        <v>49</v>
      </c>
      <c r="C43" s="15" t="s">
        <v>52</v>
      </c>
      <c r="D43" s="15" t="s">
        <v>61</v>
      </c>
      <c r="E43" s="18">
        <f t="shared" si="4"/>
        <v>10</v>
      </c>
      <c r="F43" s="15">
        <v>5</v>
      </c>
      <c r="G43" s="15">
        <v>5</v>
      </c>
      <c r="H43" s="10">
        <f t="shared" si="5"/>
        <v>775.9</v>
      </c>
      <c r="I43" s="15">
        <v>304.39999999999998</v>
      </c>
      <c r="J43" s="15">
        <v>471.5</v>
      </c>
      <c r="K43" s="10">
        <f t="shared" si="6"/>
        <v>20</v>
      </c>
      <c r="L43" s="15">
        <v>9</v>
      </c>
      <c r="M43" s="15">
        <v>11</v>
      </c>
      <c r="N43" s="16" t="s">
        <v>91</v>
      </c>
      <c r="O43" s="10" t="s">
        <v>51</v>
      </c>
      <c r="P43" s="15"/>
      <c r="Q43" s="5"/>
    </row>
    <row r="44" spans="1:17" s="6" customFormat="1" ht="16.5" customHeight="1" x14ac:dyDescent="0.25">
      <c r="A44" s="5">
        <v>11</v>
      </c>
      <c r="B44" s="17" t="s">
        <v>49</v>
      </c>
      <c r="C44" s="24" t="s">
        <v>52</v>
      </c>
      <c r="D44" s="24">
        <v>40</v>
      </c>
      <c r="E44" s="18">
        <f t="shared" si="4"/>
        <v>12</v>
      </c>
      <c r="F44" s="19">
        <v>5</v>
      </c>
      <c r="G44" s="20">
        <v>7</v>
      </c>
      <c r="H44" s="10">
        <f t="shared" si="5"/>
        <v>489</v>
      </c>
      <c r="I44" s="15">
        <v>166</v>
      </c>
      <c r="J44" s="15">
        <v>323</v>
      </c>
      <c r="K44" s="10">
        <f t="shared" si="6"/>
        <v>17</v>
      </c>
      <c r="L44" s="15">
        <v>7</v>
      </c>
      <c r="M44" s="15">
        <v>10</v>
      </c>
      <c r="N44" s="16" t="s">
        <v>91</v>
      </c>
      <c r="O44" s="10" t="s">
        <v>51</v>
      </c>
      <c r="P44" s="15"/>
      <c r="Q44" s="5"/>
    </row>
    <row r="45" spans="1:17" s="6" customFormat="1" ht="16.5" customHeight="1" x14ac:dyDescent="0.25">
      <c r="A45" s="5">
        <v>12</v>
      </c>
      <c r="B45" s="17" t="s">
        <v>49</v>
      </c>
      <c r="C45" s="24" t="s">
        <v>52</v>
      </c>
      <c r="D45" s="24">
        <v>42</v>
      </c>
      <c r="E45" s="18">
        <f t="shared" si="4"/>
        <v>11</v>
      </c>
      <c r="F45" s="19">
        <v>2</v>
      </c>
      <c r="G45" s="20">
        <v>9</v>
      </c>
      <c r="H45" s="10">
        <f t="shared" si="5"/>
        <v>495</v>
      </c>
      <c r="I45" s="15">
        <v>134.30000000000001</v>
      </c>
      <c r="J45" s="15">
        <v>360.7</v>
      </c>
      <c r="K45" s="10">
        <f t="shared" si="6"/>
        <v>23</v>
      </c>
      <c r="L45" s="15">
        <v>6</v>
      </c>
      <c r="M45" s="15">
        <v>17</v>
      </c>
      <c r="N45" s="16" t="s">
        <v>91</v>
      </c>
      <c r="O45" s="10" t="s">
        <v>51</v>
      </c>
      <c r="P45" s="15"/>
      <c r="Q45" s="5"/>
    </row>
    <row r="46" spans="1:17" s="6" customFormat="1" ht="16.5" customHeight="1" x14ac:dyDescent="0.25">
      <c r="A46" s="5">
        <v>13</v>
      </c>
      <c r="B46" s="17" t="s">
        <v>49</v>
      </c>
      <c r="C46" s="15" t="s">
        <v>52</v>
      </c>
      <c r="D46" s="15">
        <v>34</v>
      </c>
      <c r="E46" s="18" t="s">
        <v>98</v>
      </c>
      <c r="F46" s="15">
        <v>3</v>
      </c>
      <c r="G46" s="15">
        <v>9</v>
      </c>
      <c r="H46" s="10">
        <f t="shared" si="5"/>
        <v>451.2</v>
      </c>
      <c r="I46" s="15">
        <v>132</v>
      </c>
      <c r="J46" s="15">
        <v>319.2</v>
      </c>
      <c r="K46" s="10">
        <f t="shared" si="6"/>
        <v>17</v>
      </c>
      <c r="L46" s="15">
        <v>3</v>
      </c>
      <c r="M46" s="15">
        <v>14</v>
      </c>
      <c r="N46" s="16" t="s">
        <v>91</v>
      </c>
      <c r="O46" s="10" t="s">
        <v>51</v>
      </c>
      <c r="P46" s="15"/>
      <c r="Q46" s="5"/>
    </row>
    <row r="47" spans="1:17" s="6" customFormat="1" ht="16.5" customHeight="1" x14ac:dyDescent="0.25">
      <c r="A47" s="5">
        <v>14</v>
      </c>
      <c r="B47" s="17" t="s">
        <v>49</v>
      </c>
      <c r="C47" s="15" t="s">
        <v>52</v>
      </c>
      <c r="D47" s="15">
        <v>36</v>
      </c>
      <c r="E47" s="18">
        <f t="shared" si="4"/>
        <v>12</v>
      </c>
      <c r="F47" s="15">
        <v>1</v>
      </c>
      <c r="G47" s="15">
        <v>11</v>
      </c>
      <c r="H47" s="10">
        <f t="shared" si="5"/>
        <v>498.1</v>
      </c>
      <c r="I47" s="15">
        <v>31.5</v>
      </c>
      <c r="J47" s="15">
        <v>466.6</v>
      </c>
      <c r="K47" s="10">
        <f t="shared" si="6"/>
        <v>15</v>
      </c>
      <c r="L47" s="15">
        <v>1</v>
      </c>
      <c r="M47" s="15">
        <v>14</v>
      </c>
      <c r="N47" s="16" t="s">
        <v>91</v>
      </c>
      <c r="O47" s="10" t="s">
        <v>51</v>
      </c>
      <c r="P47" s="15"/>
      <c r="Q47" s="5"/>
    </row>
    <row r="48" spans="1:17" s="6" customFormat="1" ht="16.5" customHeight="1" x14ac:dyDescent="0.25">
      <c r="A48" s="5">
        <v>15</v>
      </c>
      <c r="B48" s="17" t="s">
        <v>49</v>
      </c>
      <c r="C48" s="15" t="s">
        <v>55</v>
      </c>
      <c r="D48" s="15">
        <v>1</v>
      </c>
      <c r="E48" s="18">
        <f t="shared" si="4"/>
        <v>12</v>
      </c>
      <c r="F48" s="19">
        <v>2</v>
      </c>
      <c r="G48" s="20">
        <v>10</v>
      </c>
      <c r="H48" s="10">
        <f t="shared" si="5"/>
        <v>510.2</v>
      </c>
      <c r="I48" s="15">
        <v>83</v>
      </c>
      <c r="J48" s="15">
        <v>427.2</v>
      </c>
      <c r="K48" s="10">
        <f t="shared" si="6"/>
        <v>26</v>
      </c>
      <c r="L48" s="15">
        <v>3</v>
      </c>
      <c r="M48" s="15">
        <v>23</v>
      </c>
      <c r="N48" s="16" t="s">
        <v>91</v>
      </c>
      <c r="O48" s="10" t="s">
        <v>51</v>
      </c>
      <c r="P48" s="15"/>
      <c r="Q48" s="5"/>
    </row>
    <row r="49" spans="1:17" s="6" customFormat="1" ht="16.5" customHeight="1" x14ac:dyDescent="0.25">
      <c r="A49" s="5">
        <v>16</v>
      </c>
      <c r="B49" s="17" t="s">
        <v>49</v>
      </c>
      <c r="C49" s="11" t="s">
        <v>55</v>
      </c>
      <c r="D49" s="11">
        <v>2</v>
      </c>
      <c r="E49" s="18">
        <f t="shared" si="4"/>
        <v>12</v>
      </c>
      <c r="F49" s="22">
        <v>3</v>
      </c>
      <c r="G49" s="20">
        <v>9</v>
      </c>
      <c r="H49" s="10">
        <f t="shared" si="5"/>
        <v>485.6</v>
      </c>
      <c r="I49" s="11">
        <v>140.4</v>
      </c>
      <c r="J49" s="11">
        <v>345.2</v>
      </c>
      <c r="K49" s="10">
        <f t="shared" si="6"/>
        <v>24</v>
      </c>
      <c r="L49" s="11">
        <v>6</v>
      </c>
      <c r="M49" s="11">
        <v>18</v>
      </c>
      <c r="N49" s="16" t="s">
        <v>91</v>
      </c>
      <c r="O49" s="10" t="s">
        <v>51</v>
      </c>
      <c r="P49" s="15"/>
      <c r="Q49" s="5"/>
    </row>
    <row r="50" spans="1:17" s="6" customFormat="1" ht="16.5" customHeight="1" x14ac:dyDescent="0.25">
      <c r="A50" s="5">
        <v>17</v>
      </c>
      <c r="B50" s="17" t="s">
        <v>49</v>
      </c>
      <c r="C50" s="11" t="s">
        <v>55</v>
      </c>
      <c r="D50" s="11">
        <v>3</v>
      </c>
      <c r="E50" s="18">
        <f t="shared" si="4"/>
        <v>12</v>
      </c>
      <c r="F50" s="22">
        <v>3</v>
      </c>
      <c r="G50" s="20">
        <v>9</v>
      </c>
      <c r="H50" s="10">
        <f t="shared" si="5"/>
        <v>501.8</v>
      </c>
      <c r="I50" s="11">
        <v>187.5</v>
      </c>
      <c r="J50" s="11">
        <v>314.3</v>
      </c>
      <c r="K50" s="10">
        <f t="shared" si="6"/>
        <v>30</v>
      </c>
      <c r="L50" s="11">
        <v>10</v>
      </c>
      <c r="M50" s="11">
        <v>20</v>
      </c>
      <c r="N50" s="16" t="s">
        <v>91</v>
      </c>
      <c r="O50" s="10" t="s">
        <v>51</v>
      </c>
      <c r="P50" s="15"/>
      <c r="Q50" s="5"/>
    </row>
    <row r="51" spans="1:17" s="6" customFormat="1" ht="16.5" customHeight="1" x14ac:dyDescent="0.25">
      <c r="A51" s="5">
        <v>18</v>
      </c>
      <c r="B51" s="17" t="s">
        <v>49</v>
      </c>
      <c r="C51" s="11" t="s">
        <v>55</v>
      </c>
      <c r="D51" s="11">
        <v>6</v>
      </c>
      <c r="E51" s="18">
        <f t="shared" si="4"/>
        <v>12</v>
      </c>
      <c r="F51" s="22">
        <v>3</v>
      </c>
      <c r="G51" s="20">
        <v>9</v>
      </c>
      <c r="H51" s="10">
        <f t="shared" si="5"/>
        <v>504.9</v>
      </c>
      <c r="I51" s="11">
        <v>93</v>
      </c>
      <c r="J51" s="11">
        <v>411.9</v>
      </c>
      <c r="K51" s="10">
        <f t="shared" si="6"/>
        <v>31</v>
      </c>
      <c r="L51" s="11">
        <v>6</v>
      </c>
      <c r="M51" s="11">
        <v>25</v>
      </c>
      <c r="N51" s="16" t="s">
        <v>91</v>
      </c>
      <c r="O51" s="10" t="s">
        <v>51</v>
      </c>
      <c r="P51" s="15"/>
      <c r="Q51" s="5"/>
    </row>
    <row r="52" spans="1:17" s="6" customFormat="1" ht="16.5" customHeight="1" x14ac:dyDescent="0.25">
      <c r="A52" s="5">
        <v>19</v>
      </c>
      <c r="B52" s="17" t="s">
        <v>49</v>
      </c>
      <c r="C52" s="11" t="s">
        <v>55</v>
      </c>
      <c r="D52" s="11">
        <v>10</v>
      </c>
      <c r="E52" s="18">
        <f t="shared" si="4"/>
        <v>12</v>
      </c>
      <c r="F52" s="19">
        <v>3</v>
      </c>
      <c r="G52" s="20">
        <v>9</v>
      </c>
      <c r="H52" s="10">
        <f t="shared" si="5"/>
        <v>502.9</v>
      </c>
      <c r="I52" s="11">
        <v>113.2</v>
      </c>
      <c r="J52" s="11">
        <v>389.7</v>
      </c>
      <c r="K52" s="10">
        <f t="shared" si="6"/>
        <v>20</v>
      </c>
      <c r="L52" s="11">
        <v>2</v>
      </c>
      <c r="M52" s="11">
        <v>18</v>
      </c>
      <c r="N52" s="16" t="s">
        <v>91</v>
      </c>
      <c r="O52" s="10" t="s">
        <v>51</v>
      </c>
      <c r="P52" s="15"/>
      <c r="Q52" s="5"/>
    </row>
    <row r="53" spans="1:17" s="6" customFormat="1" ht="16.5" customHeight="1" x14ac:dyDescent="0.25">
      <c r="A53" s="5">
        <v>20</v>
      </c>
      <c r="B53" s="17" t="s">
        <v>49</v>
      </c>
      <c r="C53" s="11" t="s">
        <v>55</v>
      </c>
      <c r="D53" s="11">
        <v>11</v>
      </c>
      <c r="E53" s="18">
        <f t="shared" si="4"/>
        <v>11</v>
      </c>
      <c r="F53" s="19">
        <v>5</v>
      </c>
      <c r="G53" s="20">
        <v>6</v>
      </c>
      <c r="H53" s="10">
        <f t="shared" si="5"/>
        <v>470.3</v>
      </c>
      <c r="I53" s="11">
        <v>206.8</v>
      </c>
      <c r="J53" s="11">
        <v>263.5</v>
      </c>
      <c r="K53" s="10">
        <f t="shared" si="6"/>
        <v>21</v>
      </c>
      <c r="L53" s="11">
        <v>6</v>
      </c>
      <c r="M53" s="11">
        <v>15</v>
      </c>
      <c r="N53" s="16" t="s">
        <v>91</v>
      </c>
      <c r="O53" s="10" t="s">
        <v>51</v>
      </c>
      <c r="P53" s="15"/>
      <c r="Q53" s="5"/>
    </row>
    <row r="54" spans="1:17" s="6" customFormat="1" ht="16.5" customHeight="1" x14ac:dyDescent="0.25">
      <c r="A54" s="5">
        <v>21</v>
      </c>
      <c r="B54" s="17" t="s">
        <v>49</v>
      </c>
      <c r="C54" s="15" t="s">
        <v>53</v>
      </c>
      <c r="D54" s="15">
        <v>4</v>
      </c>
      <c r="E54" s="18">
        <f t="shared" si="4"/>
        <v>8</v>
      </c>
      <c r="F54" s="19">
        <v>4</v>
      </c>
      <c r="G54" s="20">
        <v>4</v>
      </c>
      <c r="H54" s="10">
        <f t="shared" si="5"/>
        <v>364.6</v>
      </c>
      <c r="I54" s="15">
        <v>177.6</v>
      </c>
      <c r="J54" s="15">
        <v>187</v>
      </c>
      <c r="K54" s="10">
        <f t="shared" si="6"/>
        <v>22</v>
      </c>
      <c r="L54" s="15">
        <v>3</v>
      </c>
      <c r="M54" s="15">
        <v>19</v>
      </c>
      <c r="N54" s="16" t="s">
        <v>91</v>
      </c>
      <c r="O54" s="10" t="s">
        <v>51</v>
      </c>
      <c r="P54" s="15"/>
      <c r="Q54" s="5"/>
    </row>
    <row r="55" spans="1:17" s="6" customFormat="1" ht="16.5" customHeight="1" x14ac:dyDescent="0.25">
      <c r="A55" s="5">
        <v>22</v>
      </c>
      <c r="B55" s="17" t="s">
        <v>49</v>
      </c>
      <c r="C55" s="11" t="s">
        <v>53</v>
      </c>
      <c r="D55" s="11">
        <v>6</v>
      </c>
      <c r="E55" s="18">
        <f t="shared" si="4"/>
        <v>12</v>
      </c>
      <c r="F55" s="22">
        <v>3</v>
      </c>
      <c r="G55" s="20">
        <v>9</v>
      </c>
      <c r="H55" s="10">
        <f t="shared" si="5"/>
        <v>494.6</v>
      </c>
      <c r="I55" s="11">
        <v>143.9</v>
      </c>
      <c r="J55" s="11">
        <v>350.7</v>
      </c>
      <c r="K55" s="10">
        <f t="shared" si="6"/>
        <v>29</v>
      </c>
      <c r="L55" s="11">
        <v>9</v>
      </c>
      <c r="M55" s="11">
        <v>20</v>
      </c>
      <c r="N55" s="16" t="s">
        <v>91</v>
      </c>
      <c r="O55" s="10" t="s">
        <v>51</v>
      </c>
      <c r="P55" s="15"/>
      <c r="Q55" s="5"/>
    </row>
    <row r="56" spans="1:17" s="6" customFormat="1" ht="16.5" customHeight="1" x14ac:dyDescent="0.25">
      <c r="A56" s="5">
        <v>23</v>
      </c>
      <c r="B56" s="17" t="s">
        <v>49</v>
      </c>
      <c r="C56" s="15" t="s">
        <v>53</v>
      </c>
      <c r="D56" s="15">
        <v>14</v>
      </c>
      <c r="E56" s="18">
        <f t="shared" si="4"/>
        <v>10</v>
      </c>
      <c r="F56" s="19">
        <v>6</v>
      </c>
      <c r="G56" s="20">
        <v>4</v>
      </c>
      <c r="H56" s="10">
        <f t="shared" si="5"/>
        <v>429</v>
      </c>
      <c r="I56" s="15">
        <v>197</v>
      </c>
      <c r="J56" s="15">
        <v>232</v>
      </c>
      <c r="K56" s="10">
        <f t="shared" si="6"/>
        <v>19</v>
      </c>
      <c r="L56" s="15">
        <v>10</v>
      </c>
      <c r="M56" s="15">
        <v>9</v>
      </c>
      <c r="N56" s="16" t="s">
        <v>91</v>
      </c>
      <c r="O56" s="10" t="s">
        <v>51</v>
      </c>
      <c r="P56" s="15"/>
      <c r="Q56" s="5"/>
    </row>
    <row r="57" spans="1:17" s="6" customFormat="1" ht="16.5" customHeight="1" x14ac:dyDescent="0.25">
      <c r="A57" s="5">
        <v>24</v>
      </c>
      <c r="B57" s="17" t="s">
        <v>49</v>
      </c>
      <c r="C57" s="15" t="s">
        <v>53</v>
      </c>
      <c r="D57" s="15">
        <v>16</v>
      </c>
      <c r="E57" s="18">
        <f t="shared" si="4"/>
        <v>12</v>
      </c>
      <c r="F57" s="19">
        <v>1</v>
      </c>
      <c r="G57" s="20">
        <v>11</v>
      </c>
      <c r="H57" s="10">
        <f t="shared" si="5"/>
        <v>501.4</v>
      </c>
      <c r="I57" s="15">
        <v>51.4</v>
      </c>
      <c r="J57" s="15">
        <v>450</v>
      </c>
      <c r="K57" s="10">
        <f t="shared" si="6"/>
        <v>19</v>
      </c>
      <c r="L57" s="15">
        <v>4</v>
      </c>
      <c r="M57" s="15">
        <v>15</v>
      </c>
      <c r="N57" s="16" t="s">
        <v>91</v>
      </c>
      <c r="O57" s="10" t="s">
        <v>51</v>
      </c>
      <c r="P57" s="15"/>
      <c r="Q57" s="5"/>
    </row>
    <row r="58" spans="1:17" s="6" customFormat="1" ht="16.5" customHeight="1" x14ac:dyDescent="0.25">
      <c r="A58" s="5">
        <v>25</v>
      </c>
      <c r="B58" s="17" t="s">
        <v>49</v>
      </c>
      <c r="C58" s="15" t="s">
        <v>53</v>
      </c>
      <c r="D58" s="15">
        <v>28</v>
      </c>
      <c r="E58" s="18">
        <f t="shared" si="4"/>
        <v>12</v>
      </c>
      <c r="F58" s="19">
        <v>2</v>
      </c>
      <c r="G58" s="20">
        <v>10</v>
      </c>
      <c r="H58" s="10">
        <f t="shared" si="5"/>
        <v>748.30000000000007</v>
      </c>
      <c r="I58" s="15">
        <v>112.2</v>
      </c>
      <c r="J58" s="15">
        <v>636.1</v>
      </c>
      <c r="K58" s="10">
        <f t="shared" si="6"/>
        <v>21</v>
      </c>
      <c r="L58" s="15">
        <v>3</v>
      </c>
      <c r="M58" s="15">
        <v>18</v>
      </c>
      <c r="N58" s="16" t="s">
        <v>94</v>
      </c>
      <c r="O58" s="10" t="s">
        <v>51</v>
      </c>
      <c r="P58" s="15"/>
      <c r="Q58" s="5"/>
    </row>
    <row r="59" spans="1:17" s="6" customFormat="1" ht="16.5" customHeight="1" x14ac:dyDescent="0.25">
      <c r="A59" s="5">
        <v>26</v>
      </c>
      <c r="B59" s="17" t="s">
        <v>49</v>
      </c>
      <c r="C59" s="15" t="s">
        <v>53</v>
      </c>
      <c r="D59" s="15">
        <v>17</v>
      </c>
      <c r="E59" s="18">
        <f t="shared" si="4"/>
        <v>17</v>
      </c>
      <c r="F59" s="19">
        <v>3</v>
      </c>
      <c r="G59" s="20">
        <v>14</v>
      </c>
      <c r="H59" s="10">
        <f t="shared" si="5"/>
        <v>840.3</v>
      </c>
      <c r="I59" s="15">
        <v>146.30000000000001</v>
      </c>
      <c r="J59" s="15">
        <v>694</v>
      </c>
      <c r="K59" s="10">
        <f t="shared" si="6"/>
        <v>23</v>
      </c>
      <c r="L59" s="15">
        <v>5</v>
      </c>
      <c r="M59" s="15">
        <v>18</v>
      </c>
      <c r="N59" s="16" t="s">
        <v>91</v>
      </c>
      <c r="O59" s="10" t="s">
        <v>51</v>
      </c>
      <c r="P59" s="15"/>
      <c r="Q59" s="5"/>
    </row>
    <row r="60" spans="1:17" s="6" customFormat="1" ht="16.5" customHeight="1" x14ac:dyDescent="0.25">
      <c r="A60" s="5">
        <v>27</v>
      </c>
      <c r="B60" s="17" t="s">
        <v>49</v>
      </c>
      <c r="C60" s="15" t="s">
        <v>62</v>
      </c>
      <c r="D60" s="15">
        <v>3</v>
      </c>
      <c r="E60" s="18">
        <f t="shared" si="4"/>
        <v>12</v>
      </c>
      <c r="F60" s="22">
        <v>1</v>
      </c>
      <c r="G60" s="20">
        <v>11</v>
      </c>
      <c r="H60" s="10">
        <f t="shared" si="5"/>
        <v>489</v>
      </c>
      <c r="I60" s="15">
        <v>51.5</v>
      </c>
      <c r="J60" s="15">
        <v>437.5</v>
      </c>
      <c r="K60" s="10">
        <f t="shared" si="6"/>
        <v>30</v>
      </c>
      <c r="L60" s="15">
        <v>4</v>
      </c>
      <c r="M60" s="15">
        <v>26</v>
      </c>
      <c r="N60" s="16" t="s">
        <v>92</v>
      </c>
      <c r="O60" s="10" t="s">
        <v>51</v>
      </c>
      <c r="P60" s="15"/>
      <c r="Q60" s="5"/>
    </row>
    <row r="61" spans="1:17" s="6" customFormat="1" ht="16.5" customHeight="1" x14ac:dyDescent="0.25">
      <c r="A61" s="5">
        <v>28</v>
      </c>
      <c r="B61" s="17" t="s">
        <v>49</v>
      </c>
      <c r="C61" s="15" t="s">
        <v>54</v>
      </c>
      <c r="D61" s="15">
        <v>8</v>
      </c>
      <c r="E61" s="18">
        <f t="shared" si="4"/>
        <v>9</v>
      </c>
      <c r="F61" s="19">
        <v>4</v>
      </c>
      <c r="G61" s="20">
        <v>5</v>
      </c>
      <c r="H61" s="10">
        <f t="shared" si="5"/>
        <v>729.40000000000009</v>
      </c>
      <c r="I61" s="15">
        <f>343.6+65.7</f>
        <v>409.3</v>
      </c>
      <c r="J61" s="15">
        <v>320.10000000000002</v>
      </c>
      <c r="K61" s="10">
        <f t="shared" si="6"/>
        <v>35</v>
      </c>
      <c r="L61" s="15">
        <v>6</v>
      </c>
      <c r="M61" s="15">
        <v>29</v>
      </c>
      <c r="N61" s="16" t="s">
        <v>91</v>
      </c>
      <c r="O61" s="10" t="s">
        <v>51</v>
      </c>
      <c r="P61" s="15"/>
      <c r="Q61" s="5"/>
    </row>
    <row r="62" spans="1:17" s="6" customFormat="1" ht="16.5" customHeight="1" x14ac:dyDescent="0.25">
      <c r="A62" s="5">
        <v>29</v>
      </c>
      <c r="B62" s="17" t="s">
        <v>49</v>
      </c>
      <c r="C62" s="11" t="s">
        <v>54</v>
      </c>
      <c r="D62" s="11">
        <v>12</v>
      </c>
      <c r="E62" s="18">
        <f t="shared" si="4"/>
        <v>17</v>
      </c>
      <c r="F62" s="22">
        <v>2</v>
      </c>
      <c r="G62" s="20">
        <v>15</v>
      </c>
      <c r="H62" s="10">
        <f t="shared" si="5"/>
        <v>924</v>
      </c>
      <c r="I62" s="11">
        <v>80.400000000000006</v>
      </c>
      <c r="J62" s="11">
        <v>843.6</v>
      </c>
      <c r="K62" s="10">
        <f t="shared" si="6"/>
        <v>32</v>
      </c>
      <c r="L62" s="11">
        <v>3</v>
      </c>
      <c r="M62" s="11">
        <v>29</v>
      </c>
      <c r="N62" s="16" t="s">
        <v>91</v>
      </c>
      <c r="O62" s="10" t="s">
        <v>51</v>
      </c>
      <c r="P62" s="15"/>
      <c r="Q62" s="5"/>
    </row>
    <row r="63" spans="1:17" s="6" customFormat="1" ht="16.5" customHeight="1" x14ac:dyDescent="0.25">
      <c r="A63" s="5">
        <v>30</v>
      </c>
      <c r="B63" s="17" t="s">
        <v>49</v>
      </c>
      <c r="C63" s="11" t="s">
        <v>54</v>
      </c>
      <c r="D63" s="11">
        <v>25</v>
      </c>
      <c r="E63" s="18">
        <f t="shared" si="4"/>
        <v>10</v>
      </c>
      <c r="F63" s="22">
        <v>3</v>
      </c>
      <c r="G63" s="20">
        <v>7</v>
      </c>
      <c r="H63" s="10">
        <f t="shared" si="5"/>
        <v>742.7</v>
      </c>
      <c r="I63" s="11">
        <v>300.2</v>
      </c>
      <c r="J63" s="11">
        <v>442.5</v>
      </c>
      <c r="K63" s="10">
        <f t="shared" si="6"/>
        <v>32</v>
      </c>
      <c r="L63" s="11">
        <v>6</v>
      </c>
      <c r="M63" s="11">
        <v>26</v>
      </c>
      <c r="N63" s="16" t="s">
        <v>91</v>
      </c>
      <c r="O63" s="10" t="s">
        <v>51</v>
      </c>
      <c r="P63" s="15"/>
      <c r="Q63" s="5"/>
    </row>
    <row r="64" spans="1:17" s="6" customFormat="1" ht="16.5" customHeight="1" x14ac:dyDescent="0.25">
      <c r="A64" s="5">
        <v>31</v>
      </c>
      <c r="B64" s="17" t="s">
        <v>49</v>
      </c>
      <c r="C64" s="15" t="s">
        <v>39</v>
      </c>
      <c r="D64" s="15">
        <v>38</v>
      </c>
      <c r="E64" s="18">
        <f t="shared" si="4"/>
        <v>11</v>
      </c>
      <c r="F64" s="15">
        <v>7</v>
      </c>
      <c r="G64" s="15">
        <v>4</v>
      </c>
      <c r="H64" s="10">
        <f t="shared" si="5"/>
        <v>445.5</v>
      </c>
      <c r="I64" s="15">
        <v>294.10000000000002</v>
      </c>
      <c r="J64" s="15">
        <v>151.4</v>
      </c>
      <c r="K64" s="10">
        <f t="shared" si="6"/>
        <v>17</v>
      </c>
      <c r="L64" s="15">
        <v>14</v>
      </c>
      <c r="M64" s="15">
        <v>3</v>
      </c>
      <c r="N64" s="16" t="s">
        <v>91</v>
      </c>
      <c r="O64" s="10" t="s">
        <v>51</v>
      </c>
      <c r="P64" s="15"/>
      <c r="Q64" s="5"/>
    </row>
    <row r="65" spans="1:17" s="6" customFormat="1" ht="16.5" customHeight="1" x14ac:dyDescent="0.25">
      <c r="A65" s="5">
        <v>32</v>
      </c>
      <c r="B65" s="17" t="s">
        <v>49</v>
      </c>
      <c r="C65" s="15" t="s">
        <v>63</v>
      </c>
      <c r="D65" s="15">
        <v>2</v>
      </c>
      <c r="E65" s="18">
        <f t="shared" si="4"/>
        <v>12</v>
      </c>
      <c r="F65" s="22">
        <v>2</v>
      </c>
      <c r="G65" s="20">
        <v>10</v>
      </c>
      <c r="H65" s="10">
        <f t="shared" si="5"/>
        <v>503.2</v>
      </c>
      <c r="I65" s="15">
        <v>86.3</v>
      </c>
      <c r="J65" s="15">
        <v>416.9</v>
      </c>
      <c r="K65" s="10">
        <f t="shared" si="6"/>
        <v>26</v>
      </c>
      <c r="L65" s="15">
        <v>5</v>
      </c>
      <c r="M65" s="15">
        <v>21</v>
      </c>
      <c r="N65" s="16" t="s">
        <v>92</v>
      </c>
      <c r="O65" s="10" t="s">
        <v>51</v>
      </c>
      <c r="P65" s="15"/>
      <c r="Q65" s="5"/>
    </row>
    <row r="66" spans="1:17" s="6" customFormat="1" ht="16.5" customHeight="1" x14ac:dyDescent="0.25">
      <c r="A66" s="5">
        <v>33</v>
      </c>
      <c r="B66" s="17" t="s">
        <v>49</v>
      </c>
      <c r="C66" s="15" t="s">
        <v>63</v>
      </c>
      <c r="D66" s="15">
        <v>4</v>
      </c>
      <c r="E66" s="18">
        <f t="shared" si="4"/>
        <v>11</v>
      </c>
      <c r="F66" s="22">
        <v>3</v>
      </c>
      <c r="G66" s="20">
        <v>8</v>
      </c>
      <c r="H66" s="10">
        <f t="shared" si="5"/>
        <v>445.20000000000005</v>
      </c>
      <c r="I66" s="15">
        <v>132.6</v>
      </c>
      <c r="J66" s="15">
        <v>312.60000000000002</v>
      </c>
      <c r="K66" s="10">
        <f t="shared" si="6"/>
        <v>17</v>
      </c>
      <c r="L66" s="15">
        <v>6</v>
      </c>
      <c r="M66" s="15">
        <v>11</v>
      </c>
      <c r="N66" s="16" t="s">
        <v>93</v>
      </c>
      <c r="O66" s="10" t="s">
        <v>51</v>
      </c>
      <c r="P66" s="15"/>
      <c r="Q66" s="5"/>
    </row>
    <row r="67" spans="1:17" s="6" customFormat="1" ht="16.5" customHeight="1" x14ac:dyDescent="0.25">
      <c r="A67" s="5">
        <v>34</v>
      </c>
      <c r="B67" s="17" t="s">
        <v>49</v>
      </c>
      <c r="C67" s="15" t="s">
        <v>63</v>
      </c>
      <c r="D67" s="15">
        <v>6</v>
      </c>
      <c r="E67" s="18">
        <f t="shared" si="4"/>
        <v>12</v>
      </c>
      <c r="F67" s="19">
        <v>4</v>
      </c>
      <c r="G67" s="20">
        <v>8</v>
      </c>
      <c r="H67" s="10">
        <f t="shared" si="5"/>
        <v>449</v>
      </c>
      <c r="I67" s="15">
        <v>51.6</v>
      </c>
      <c r="J67" s="15">
        <v>397.4</v>
      </c>
      <c r="K67" s="10">
        <f t="shared" si="6"/>
        <v>19</v>
      </c>
      <c r="L67" s="15">
        <v>10</v>
      </c>
      <c r="M67" s="15">
        <v>9</v>
      </c>
      <c r="N67" s="16" t="s">
        <v>93</v>
      </c>
      <c r="O67" s="10" t="s">
        <v>51</v>
      </c>
      <c r="P67" s="15"/>
      <c r="Q67" s="5"/>
    </row>
    <row r="68" spans="1:17" s="6" customFormat="1" ht="16.5" customHeight="1" x14ac:dyDescent="0.25">
      <c r="A68" s="5">
        <v>35</v>
      </c>
      <c r="B68" s="17" t="s">
        <v>49</v>
      </c>
      <c r="C68" s="11" t="s">
        <v>63</v>
      </c>
      <c r="D68" s="11">
        <v>8</v>
      </c>
      <c r="E68" s="18">
        <f t="shared" si="4"/>
        <v>12</v>
      </c>
      <c r="F68" s="22">
        <v>3</v>
      </c>
      <c r="G68" s="20">
        <v>9</v>
      </c>
      <c r="H68" s="10">
        <f t="shared" si="5"/>
        <v>498.4</v>
      </c>
      <c r="I68" s="11">
        <v>135</v>
      </c>
      <c r="J68" s="11">
        <v>363.4</v>
      </c>
      <c r="K68" s="10">
        <f t="shared" si="6"/>
        <v>21</v>
      </c>
      <c r="L68" s="11">
        <v>8</v>
      </c>
      <c r="M68" s="11">
        <v>13</v>
      </c>
      <c r="N68" s="16" t="s">
        <v>92</v>
      </c>
      <c r="O68" s="10" t="s">
        <v>51</v>
      </c>
      <c r="P68" s="15"/>
      <c r="Q68" s="5"/>
    </row>
    <row r="69" spans="1:17" s="6" customFormat="1" ht="16.5" customHeight="1" x14ac:dyDescent="0.25">
      <c r="A69" s="5">
        <v>36</v>
      </c>
      <c r="B69" s="17" t="s">
        <v>49</v>
      </c>
      <c r="C69" s="11" t="s">
        <v>63</v>
      </c>
      <c r="D69" s="11">
        <v>9</v>
      </c>
      <c r="E69" s="18">
        <f t="shared" si="4"/>
        <v>11</v>
      </c>
      <c r="F69" s="19">
        <v>1</v>
      </c>
      <c r="G69" s="20">
        <v>10</v>
      </c>
      <c r="H69" s="10">
        <f t="shared" si="5"/>
        <v>504.4</v>
      </c>
      <c r="I69" s="11">
        <v>64.900000000000006</v>
      </c>
      <c r="J69" s="11">
        <v>439.5</v>
      </c>
      <c r="K69" s="10">
        <f t="shared" si="6"/>
        <v>16</v>
      </c>
      <c r="L69" s="11">
        <v>1</v>
      </c>
      <c r="M69" s="11">
        <v>15</v>
      </c>
      <c r="N69" s="16" t="s">
        <v>91</v>
      </c>
      <c r="O69" s="10" t="s">
        <v>51</v>
      </c>
      <c r="P69" s="15"/>
      <c r="Q69" s="5"/>
    </row>
    <row r="70" spans="1:17" s="6" customFormat="1" ht="16.5" customHeight="1" x14ac:dyDescent="0.25">
      <c r="A70" s="5">
        <v>37</v>
      </c>
      <c r="B70" s="17" t="s">
        <v>49</v>
      </c>
      <c r="C70" s="11" t="s">
        <v>63</v>
      </c>
      <c r="D70" s="11">
        <v>10</v>
      </c>
      <c r="E70" s="18">
        <f t="shared" si="4"/>
        <v>12</v>
      </c>
      <c r="F70" s="19">
        <v>2</v>
      </c>
      <c r="G70" s="20">
        <v>10</v>
      </c>
      <c r="H70" s="10">
        <f t="shared" si="5"/>
        <v>502.70000000000005</v>
      </c>
      <c r="I70" s="11">
        <v>155.9</v>
      </c>
      <c r="J70" s="11">
        <v>346.8</v>
      </c>
      <c r="K70" s="10">
        <f t="shared" si="6"/>
        <v>25</v>
      </c>
      <c r="L70" s="11">
        <v>8</v>
      </c>
      <c r="M70" s="11">
        <v>17</v>
      </c>
      <c r="N70" s="16" t="s">
        <v>91</v>
      </c>
      <c r="O70" s="10" t="s">
        <v>51</v>
      </c>
      <c r="P70" s="15"/>
      <c r="Q70" s="5"/>
    </row>
    <row r="71" spans="1:17" s="6" customFormat="1" ht="16.5" customHeight="1" x14ac:dyDescent="0.25">
      <c r="A71" s="5">
        <v>38</v>
      </c>
      <c r="B71" s="17" t="s">
        <v>49</v>
      </c>
      <c r="C71" s="15" t="s">
        <v>63</v>
      </c>
      <c r="D71" s="15">
        <v>12</v>
      </c>
      <c r="E71" s="18">
        <f t="shared" si="4"/>
        <v>12</v>
      </c>
      <c r="F71" s="19">
        <v>2</v>
      </c>
      <c r="G71" s="20">
        <v>10</v>
      </c>
      <c r="H71" s="10">
        <f t="shared" si="5"/>
        <v>488.20000000000005</v>
      </c>
      <c r="I71" s="15">
        <v>72.099999999999994</v>
      </c>
      <c r="J71" s="15">
        <v>416.1</v>
      </c>
      <c r="K71" s="10">
        <f t="shared" si="6"/>
        <v>30</v>
      </c>
      <c r="L71" s="15">
        <v>6</v>
      </c>
      <c r="M71" s="15">
        <v>24</v>
      </c>
      <c r="N71" s="16" t="s">
        <v>91</v>
      </c>
      <c r="O71" s="10" t="s">
        <v>51</v>
      </c>
      <c r="P71" s="15"/>
      <c r="Q71" s="5"/>
    </row>
    <row r="72" spans="1:17" s="6" customFormat="1" ht="16.5" customHeight="1" x14ac:dyDescent="0.25">
      <c r="A72" s="5">
        <v>39</v>
      </c>
      <c r="B72" s="17" t="s">
        <v>49</v>
      </c>
      <c r="C72" s="11" t="s">
        <v>63</v>
      </c>
      <c r="D72" s="11">
        <v>13</v>
      </c>
      <c r="E72" s="18">
        <f t="shared" si="4"/>
        <v>10</v>
      </c>
      <c r="F72" s="22">
        <v>2</v>
      </c>
      <c r="G72" s="20">
        <v>8</v>
      </c>
      <c r="H72" s="10">
        <f t="shared" si="5"/>
        <v>445.8</v>
      </c>
      <c r="I72" s="11">
        <v>178.2</v>
      </c>
      <c r="J72" s="11">
        <v>267.60000000000002</v>
      </c>
      <c r="K72" s="10">
        <f t="shared" si="6"/>
        <v>20</v>
      </c>
      <c r="L72" s="11">
        <v>4</v>
      </c>
      <c r="M72" s="11">
        <v>16</v>
      </c>
      <c r="N72" s="16" t="s">
        <v>91</v>
      </c>
      <c r="O72" s="10" t="s">
        <v>51</v>
      </c>
      <c r="P72" s="15"/>
      <c r="Q72" s="5"/>
    </row>
    <row r="73" spans="1:17" s="6" customFormat="1" ht="16.5" customHeight="1" x14ac:dyDescent="0.25">
      <c r="A73" s="5">
        <v>40</v>
      </c>
      <c r="B73" s="17" t="s">
        <v>49</v>
      </c>
      <c r="C73" s="25" t="s">
        <v>63</v>
      </c>
      <c r="D73" s="15">
        <v>15</v>
      </c>
      <c r="E73" s="18">
        <f t="shared" si="4"/>
        <v>10</v>
      </c>
      <c r="F73" s="19">
        <v>0</v>
      </c>
      <c r="G73" s="20">
        <v>10</v>
      </c>
      <c r="H73" s="10">
        <f t="shared" si="5"/>
        <v>607.6</v>
      </c>
      <c r="I73" s="15">
        <v>0</v>
      </c>
      <c r="J73" s="15">
        <v>607.6</v>
      </c>
      <c r="K73" s="10">
        <f t="shared" si="6"/>
        <v>23</v>
      </c>
      <c r="L73" s="15">
        <v>0</v>
      </c>
      <c r="M73" s="15">
        <v>23</v>
      </c>
      <c r="N73" s="16" t="s">
        <v>91</v>
      </c>
      <c r="O73" s="10" t="s">
        <v>51</v>
      </c>
      <c r="P73" s="15"/>
      <c r="Q73" s="5"/>
    </row>
    <row r="74" spans="1:17" s="6" customFormat="1" ht="16.5" customHeight="1" x14ac:dyDescent="0.25">
      <c r="A74" s="5">
        <v>41</v>
      </c>
      <c r="B74" s="17" t="s">
        <v>49</v>
      </c>
      <c r="C74" s="11" t="s">
        <v>64</v>
      </c>
      <c r="D74" s="11">
        <v>14</v>
      </c>
      <c r="E74" s="18">
        <f t="shared" si="4"/>
        <v>12</v>
      </c>
      <c r="F74" s="19">
        <v>1</v>
      </c>
      <c r="G74" s="20">
        <v>11</v>
      </c>
      <c r="H74" s="10">
        <f t="shared" si="5"/>
        <v>499.9</v>
      </c>
      <c r="I74" s="11">
        <v>42.7</v>
      </c>
      <c r="J74" s="11">
        <v>457.2</v>
      </c>
      <c r="K74" s="10">
        <f t="shared" si="6"/>
        <v>24</v>
      </c>
      <c r="L74" s="11">
        <v>1</v>
      </c>
      <c r="M74" s="11">
        <v>23</v>
      </c>
      <c r="N74" s="16" t="s">
        <v>91</v>
      </c>
      <c r="O74" s="10" t="s">
        <v>51</v>
      </c>
      <c r="P74" s="15"/>
      <c r="Q74" s="5"/>
    </row>
    <row r="75" spans="1:17" s="6" customFormat="1" ht="16.5" customHeight="1" x14ac:dyDescent="0.25">
      <c r="A75" s="5">
        <v>42</v>
      </c>
      <c r="B75" s="17" t="s">
        <v>49</v>
      </c>
      <c r="C75" s="15" t="s">
        <v>64</v>
      </c>
      <c r="D75" s="15">
        <v>18</v>
      </c>
      <c r="E75" s="18">
        <f t="shared" si="4"/>
        <v>11</v>
      </c>
      <c r="F75" s="19">
        <v>2</v>
      </c>
      <c r="G75" s="20">
        <v>9</v>
      </c>
      <c r="H75" s="10">
        <f t="shared" si="5"/>
        <v>442.3</v>
      </c>
      <c r="I75" s="15">
        <v>72.3</v>
      </c>
      <c r="J75" s="15">
        <v>370</v>
      </c>
      <c r="K75" s="10">
        <f t="shared" si="6"/>
        <v>23</v>
      </c>
      <c r="L75" s="15">
        <v>4</v>
      </c>
      <c r="M75" s="15">
        <v>19</v>
      </c>
      <c r="N75" s="16" t="s">
        <v>91</v>
      </c>
      <c r="O75" s="10" t="s">
        <v>51</v>
      </c>
      <c r="P75" s="15"/>
      <c r="Q75" s="5"/>
    </row>
    <row r="76" spans="1:17" s="6" customFormat="1" ht="16.5" customHeight="1" x14ac:dyDescent="0.25">
      <c r="A76" s="5">
        <v>43</v>
      </c>
      <c r="B76" s="17" t="s">
        <v>49</v>
      </c>
      <c r="C76" s="11" t="s">
        <v>36</v>
      </c>
      <c r="D76" s="11">
        <v>1</v>
      </c>
      <c r="E76" s="18">
        <f t="shared" si="4"/>
        <v>12</v>
      </c>
      <c r="F76" s="22">
        <v>4</v>
      </c>
      <c r="G76" s="20">
        <v>8</v>
      </c>
      <c r="H76" s="10">
        <f t="shared" si="5"/>
        <v>498.1</v>
      </c>
      <c r="I76" s="11">
        <v>83.5</v>
      </c>
      <c r="J76" s="11">
        <v>414.6</v>
      </c>
      <c r="K76" s="10">
        <f t="shared" si="6"/>
        <v>38</v>
      </c>
      <c r="L76" s="11">
        <v>6</v>
      </c>
      <c r="M76" s="11">
        <v>32</v>
      </c>
      <c r="N76" s="16" t="s">
        <v>91</v>
      </c>
      <c r="O76" s="10" t="s">
        <v>51</v>
      </c>
      <c r="P76" s="15"/>
      <c r="Q76" s="5"/>
    </row>
    <row r="77" spans="1:17" s="6" customFormat="1" ht="16.5" customHeight="1" x14ac:dyDescent="0.25">
      <c r="A77" s="5">
        <v>44</v>
      </c>
      <c r="B77" s="17" t="s">
        <v>49</v>
      </c>
      <c r="C77" s="11" t="s">
        <v>36</v>
      </c>
      <c r="D77" s="11">
        <v>2</v>
      </c>
      <c r="E77" s="18">
        <f t="shared" si="4"/>
        <v>11</v>
      </c>
      <c r="F77" s="22">
        <v>5</v>
      </c>
      <c r="G77" s="20">
        <v>6</v>
      </c>
      <c r="H77" s="10">
        <f t="shared" si="5"/>
        <v>487</v>
      </c>
      <c r="I77" s="11">
        <f>159.8+40</f>
        <v>199.8</v>
      </c>
      <c r="J77" s="11">
        <v>287.2</v>
      </c>
      <c r="K77" s="10">
        <f t="shared" si="6"/>
        <v>20</v>
      </c>
      <c r="L77" s="11">
        <v>12</v>
      </c>
      <c r="M77" s="11">
        <v>8</v>
      </c>
      <c r="N77" s="16" t="s">
        <v>91</v>
      </c>
      <c r="O77" s="10" t="s">
        <v>51</v>
      </c>
      <c r="P77" s="15"/>
      <c r="Q77" s="5"/>
    </row>
    <row r="78" spans="1:17" s="6" customFormat="1" ht="16.5" customHeight="1" x14ac:dyDescent="0.25">
      <c r="A78" s="5">
        <v>45</v>
      </c>
      <c r="B78" s="17" t="s">
        <v>49</v>
      </c>
      <c r="C78" s="11" t="s">
        <v>36</v>
      </c>
      <c r="D78" s="11">
        <v>3</v>
      </c>
      <c r="E78" s="18">
        <f t="shared" si="4"/>
        <v>11</v>
      </c>
      <c r="F78" s="19">
        <v>3</v>
      </c>
      <c r="G78" s="20">
        <v>8</v>
      </c>
      <c r="H78" s="10">
        <f t="shared" si="5"/>
        <v>380.5</v>
      </c>
      <c r="I78" s="11">
        <v>132.30000000000001</v>
      </c>
      <c r="J78" s="11">
        <v>248.2</v>
      </c>
      <c r="K78" s="10">
        <f t="shared" si="6"/>
        <v>15</v>
      </c>
      <c r="L78" s="11">
        <v>5</v>
      </c>
      <c r="M78" s="11">
        <v>10</v>
      </c>
      <c r="N78" s="16" t="s">
        <v>91</v>
      </c>
      <c r="O78" s="10" t="s">
        <v>51</v>
      </c>
      <c r="P78" s="15"/>
      <c r="Q78" s="5"/>
    </row>
    <row r="79" spans="1:17" s="6" customFormat="1" ht="16.5" customHeight="1" x14ac:dyDescent="0.25">
      <c r="A79" s="5">
        <v>46</v>
      </c>
      <c r="B79" s="17" t="s">
        <v>49</v>
      </c>
      <c r="C79" s="11" t="s">
        <v>36</v>
      </c>
      <c r="D79" s="11">
        <v>4</v>
      </c>
      <c r="E79" s="18">
        <f t="shared" si="4"/>
        <v>12</v>
      </c>
      <c r="F79" s="22">
        <v>2</v>
      </c>
      <c r="G79" s="20">
        <v>10</v>
      </c>
      <c r="H79" s="10">
        <f t="shared" si="5"/>
        <v>493.2</v>
      </c>
      <c r="I79" s="11">
        <v>91.2</v>
      </c>
      <c r="J79" s="11">
        <v>402</v>
      </c>
      <c r="K79" s="10">
        <f t="shared" si="6"/>
        <v>23</v>
      </c>
      <c r="L79" s="11">
        <v>5</v>
      </c>
      <c r="M79" s="11">
        <v>18</v>
      </c>
      <c r="N79" s="16" t="s">
        <v>91</v>
      </c>
      <c r="O79" s="10" t="s">
        <v>51</v>
      </c>
      <c r="P79" s="15"/>
      <c r="Q79" s="5"/>
    </row>
    <row r="80" spans="1:17" s="6" customFormat="1" ht="16.5" customHeight="1" x14ac:dyDescent="0.25">
      <c r="A80" s="5">
        <v>47</v>
      </c>
      <c r="B80" s="17" t="s">
        <v>49</v>
      </c>
      <c r="C80" s="15" t="s">
        <v>36</v>
      </c>
      <c r="D80" s="15" t="s">
        <v>65</v>
      </c>
      <c r="E80" s="18">
        <f t="shared" si="4"/>
        <v>11</v>
      </c>
      <c r="F80" s="19">
        <v>2</v>
      </c>
      <c r="G80" s="20">
        <v>9</v>
      </c>
      <c r="H80" s="10">
        <f t="shared" si="5"/>
        <v>469.2</v>
      </c>
      <c r="I80" s="15">
        <v>113.8</v>
      </c>
      <c r="J80" s="15">
        <v>355.4</v>
      </c>
      <c r="K80" s="10">
        <f t="shared" si="6"/>
        <v>22</v>
      </c>
      <c r="L80" s="15">
        <v>7</v>
      </c>
      <c r="M80" s="15">
        <v>15</v>
      </c>
      <c r="N80" s="16" t="s">
        <v>91</v>
      </c>
      <c r="O80" s="10" t="s">
        <v>51</v>
      </c>
      <c r="P80" s="15"/>
      <c r="Q80" s="5"/>
    </row>
    <row r="81" spans="1:17" s="6" customFormat="1" ht="16.5" customHeight="1" x14ac:dyDescent="0.25">
      <c r="A81" s="5">
        <v>48</v>
      </c>
      <c r="B81" s="17" t="s">
        <v>49</v>
      </c>
      <c r="C81" s="11" t="s">
        <v>36</v>
      </c>
      <c r="D81" s="11">
        <v>6</v>
      </c>
      <c r="E81" s="18">
        <f t="shared" si="4"/>
        <v>12</v>
      </c>
      <c r="F81" s="22">
        <v>1</v>
      </c>
      <c r="G81" s="20">
        <v>11</v>
      </c>
      <c r="H81" s="10">
        <f t="shared" si="5"/>
        <v>501.40000000000003</v>
      </c>
      <c r="I81" s="11">
        <v>41.1</v>
      </c>
      <c r="J81" s="11">
        <v>460.3</v>
      </c>
      <c r="K81" s="10">
        <f t="shared" si="6"/>
        <v>22</v>
      </c>
      <c r="L81" s="11">
        <v>1</v>
      </c>
      <c r="M81" s="11">
        <v>21</v>
      </c>
      <c r="N81" s="16" t="s">
        <v>91</v>
      </c>
      <c r="O81" s="10" t="s">
        <v>51</v>
      </c>
      <c r="P81" s="15"/>
      <c r="Q81" s="5"/>
    </row>
    <row r="82" spans="1:17" s="6" customFormat="1" ht="16.5" customHeight="1" x14ac:dyDescent="0.25">
      <c r="A82" s="5">
        <v>49</v>
      </c>
      <c r="B82" s="17" t="s">
        <v>49</v>
      </c>
      <c r="C82" s="11" t="s">
        <v>36</v>
      </c>
      <c r="D82" s="11">
        <v>10</v>
      </c>
      <c r="E82" s="18">
        <f t="shared" si="4"/>
        <v>12</v>
      </c>
      <c r="F82" s="22">
        <v>2</v>
      </c>
      <c r="G82" s="20">
        <v>10</v>
      </c>
      <c r="H82" s="10">
        <f t="shared" si="5"/>
        <v>496.5</v>
      </c>
      <c r="I82" s="11">
        <v>72.599999999999994</v>
      </c>
      <c r="J82" s="11">
        <v>423.9</v>
      </c>
      <c r="K82" s="10">
        <f t="shared" si="6"/>
        <v>25</v>
      </c>
      <c r="L82" s="11">
        <v>2</v>
      </c>
      <c r="M82" s="11">
        <v>23</v>
      </c>
      <c r="N82" s="16" t="s">
        <v>91</v>
      </c>
      <c r="O82" s="10" t="s">
        <v>51</v>
      </c>
      <c r="P82" s="15"/>
      <c r="Q82" s="5"/>
    </row>
    <row r="83" spans="1:17" s="6" customFormat="1" ht="16.5" customHeight="1" x14ac:dyDescent="0.25">
      <c r="A83" s="5">
        <v>50</v>
      </c>
      <c r="B83" s="17" t="s">
        <v>49</v>
      </c>
      <c r="C83" s="15" t="s">
        <v>66</v>
      </c>
      <c r="D83" s="15">
        <v>2</v>
      </c>
      <c r="E83" s="18">
        <f t="shared" si="4"/>
        <v>8</v>
      </c>
      <c r="F83" s="15">
        <v>1</v>
      </c>
      <c r="G83" s="15">
        <v>7</v>
      </c>
      <c r="H83" s="10">
        <f t="shared" si="5"/>
        <v>367.9</v>
      </c>
      <c r="I83" s="15">
        <v>66.2</v>
      </c>
      <c r="J83" s="15">
        <v>301.7</v>
      </c>
      <c r="K83" s="10">
        <f t="shared" si="6"/>
        <v>18</v>
      </c>
      <c r="L83" s="15">
        <v>2</v>
      </c>
      <c r="M83" s="15">
        <v>16</v>
      </c>
      <c r="N83" s="16" t="s">
        <v>91</v>
      </c>
      <c r="O83" s="10" t="s">
        <v>51</v>
      </c>
      <c r="P83" s="15"/>
      <c r="Q83" s="5"/>
    </row>
    <row r="84" spans="1:17" s="6" customFormat="1" ht="16.5" customHeight="1" x14ac:dyDescent="0.25">
      <c r="A84" s="5">
        <v>51</v>
      </c>
      <c r="B84" s="17" t="s">
        <v>49</v>
      </c>
      <c r="C84" s="15" t="s">
        <v>66</v>
      </c>
      <c r="D84" s="15">
        <v>4</v>
      </c>
      <c r="E84" s="18">
        <f t="shared" si="4"/>
        <v>4</v>
      </c>
      <c r="F84" s="15">
        <v>3</v>
      </c>
      <c r="G84" s="15">
        <v>1</v>
      </c>
      <c r="H84" s="10">
        <f t="shared" si="5"/>
        <v>288.5</v>
      </c>
      <c r="I84" s="15">
        <v>211.6</v>
      </c>
      <c r="J84" s="15">
        <v>76.900000000000006</v>
      </c>
      <c r="K84" s="10">
        <f t="shared" si="6"/>
        <v>8</v>
      </c>
      <c r="L84" s="15">
        <v>6</v>
      </c>
      <c r="M84" s="15">
        <v>2</v>
      </c>
      <c r="N84" s="16" t="s">
        <v>91</v>
      </c>
      <c r="O84" s="10" t="s">
        <v>51</v>
      </c>
      <c r="P84" s="15"/>
      <c r="Q84" s="5"/>
    </row>
    <row r="85" spans="1:17" s="6" customFormat="1" ht="16.5" customHeight="1" x14ac:dyDescent="0.25">
      <c r="A85" s="5">
        <v>52</v>
      </c>
      <c r="B85" s="17" t="s">
        <v>49</v>
      </c>
      <c r="C85" s="15" t="s">
        <v>39</v>
      </c>
      <c r="D85" s="15">
        <v>18</v>
      </c>
      <c r="E85" s="18">
        <f t="shared" si="4"/>
        <v>1</v>
      </c>
      <c r="F85" s="15">
        <v>1</v>
      </c>
      <c r="G85" s="15">
        <v>0</v>
      </c>
      <c r="H85" s="10">
        <f t="shared" si="5"/>
        <v>101.9</v>
      </c>
      <c r="I85" s="15">
        <v>101.9</v>
      </c>
      <c r="J85" s="15">
        <v>0</v>
      </c>
      <c r="K85" s="10">
        <f t="shared" si="6"/>
        <v>5</v>
      </c>
      <c r="L85" s="15">
        <v>5</v>
      </c>
      <c r="M85" s="15">
        <v>0</v>
      </c>
      <c r="N85" s="16" t="s">
        <v>92</v>
      </c>
      <c r="O85" s="10" t="s">
        <v>51</v>
      </c>
      <c r="P85" s="15"/>
      <c r="Q85" s="5"/>
    </row>
    <row r="86" spans="1:17" s="6" customFormat="1" ht="16.5" customHeight="1" x14ac:dyDescent="0.25">
      <c r="A86" s="5">
        <v>53</v>
      </c>
      <c r="B86" s="17" t="s">
        <v>49</v>
      </c>
      <c r="C86" s="15" t="s">
        <v>39</v>
      </c>
      <c r="D86" s="15">
        <v>20</v>
      </c>
      <c r="E86" s="18">
        <f t="shared" si="4"/>
        <v>2</v>
      </c>
      <c r="F86" s="15">
        <v>2</v>
      </c>
      <c r="G86" s="15">
        <v>0</v>
      </c>
      <c r="H86" s="10">
        <f t="shared" si="5"/>
        <v>76.400000000000006</v>
      </c>
      <c r="I86" s="15">
        <v>76.400000000000006</v>
      </c>
      <c r="J86" s="15">
        <v>0</v>
      </c>
      <c r="K86" s="10">
        <f t="shared" si="6"/>
        <v>4</v>
      </c>
      <c r="L86" s="15">
        <v>4</v>
      </c>
      <c r="M86" s="15">
        <v>0</v>
      </c>
      <c r="N86" s="16" t="s">
        <v>92</v>
      </c>
      <c r="O86" s="10" t="s">
        <v>51</v>
      </c>
      <c r="P86" s="15"/>
      <c r="Q86" s="5"/>
    </row>
    <row r="87" spans="1:17" s="6" customFormat="1" ht="16.5" customHeight="1" x14ac:dyDescent="0.25">
      <c r="A87" s="5">
        <v>54</v>
      </c>
      <c r="B87" s="23" t="s">
        <v>67</v>
      </c>
      <c r="C87" s="15" t="s">
        <v>68</v>
      </c>
      <c r="D87" s="15">
        <v>47</v>
      </c>
      <c r="E87" s="18">
        <f t="shared" si="4"/>
        <v>2</v>
      </c>
      <c r="F87" s="15">
        <v>1</v>
      </c>
      <c r="G87" s="15">
        <v>1</v>
      </c>
      <c r="H87" s="10">
        <f t="shared" si="5"/>
        <v>72</v>
      </c>
      <c r="I87" s="15">
        <v>36</v>
      </c>
      <c r="J87" s="15">
        <v>36</v>
      </c>
      <c r="K87" s="10">
        <f t="shared" si="6"/>
        <v>7</v>
      </c>
      <c r="L87" s="15">
        <v>3</v>
      </c>
      <c r="M87" s="15">
        <v>4</v>
      </c>
      <c r="N87" s="16" t="s">
        <v>91</v>
      </c>
      <c r="O87" s="10" t="s">
        <v>51</v>
      </c>
      <c r="P87" s="15"/>
      <c r="Q87" s="5"/>
    </row>
    <row r="88" spans="1:17" s="6" customFormat="1" ht="16.5" customHeight="1" x14ac:dyDescent="0.25">
      <c r="A88" s="5">
        <v>55</v>
      </c>
      <c r="B88" s="23" t="s">
        <v>67</v>
      </c>
      <c r="C88" s="15" t="s">
        <v>68</v>
      </c>
      <c r="D88" s="15">
        <v>50</v>
      </c>
      <c r="E88" s="18">
        <f t="shared" si="4"/>
        <v>3</v>
      </c>
      <c r="F88" s="15">
        <v>2</v>
      </c>
      <c r="G88" s="15">
        <v>1</v>
      </c>
      <c r="H88" s="10">
        <f t="shared" si="5"/>
        <v>158.69999999999999</v>
      </c>
      <c r="I88" s="15">
        <v>87.1</v>
      </c>
      <c r="J88" s="15">
        <v>71.599999999999994</v>
      </c>
      <c r="K88" s="10">
        <f t="shared" si="6"/>
        <v>10</v>
      </c>
      <c r="L88" s="15">
        <v>8</v>
      </c>
      <c r="M88" s="15">
        <v>2</v>
      </c>
      <c r="N88" s="16" t="s">
        <v>91</v>
      </c>
      <c r="O88" s="10" t="s">
        <v>51</v>
      </c>
      <c r="P88" s="15"/>
      <c r="Q88" s="5"/>
    </row>
    <row r="89" spans="1:17" s="6" customFormat="1" ht="16.5" customHeight="1" x14ac:dyDescent="0.25">
      <c r="A89" s="5">
        <v>56</v>
      </c>
      <c r="B89" s="23" t="s">
        <v>69</v>
      </c>
      <c r="C89" s="15" t="s">
        <v>70</v>
      </c>
      <c r="D89" s="15">
        <v>33</v>
      </c>
      <c r="E89" s="18">
        <f t="shared" si="4"/>
        <v>2</v>
      </c>
      <c r="F89" s="21">
        <v>2</v>
      </c>
      <c r="G89" s="19">
        <v>0</v>
      </c>
      <c r="H89" s="10">
        <f t="shared" si="5"/>
        <v>68.2</v>
      </c>
      <c r="I89" s="15">
        <v>68.2</v>
      </c>
      <c r="J89" s="15">
        <v>0</v>
      </c>
      <c r="K89" s="10">
        <f t="shared" si="6"/>
        <v>4</v>
      </c>
      <c r="L89" s="15">
        <v>4</v>
      </c>
      <c r="M89" s="15">
        <v>0</v>
      </c>
      <c r="N89" s="16" t="s">
        <v>91</v>
      </c>
      <c r="O89" s="10" t="s">
        <v>51</v>
      </c>
      <c r="P89" s="15"/>
      <c r="Q89" s="5"/>
    </row>
    <row r="90" spans="1:17" s="6" customFormat="1" ht="16.5" customHeight="1" x14ac:dyDescent="0.25">
      <c r="A90" s="5">
        <v>57</v>
      </c>
      <c r="B90" s="23" t="s">
        <v>69</v>
      </c>
      <c r="C90" s="15" t="s">
        <v>70</v>
      </c>
      <c r="D90" s="15">
        <v>34</v>
      </c>
      <c r="E90" s="18">
        <f t="shared" si="4"/>
        <v>2</v>
      </c>
      <c r="F90" s="21">
        <v>2</v>
      </c>
      <c r="G90" s="19">
        <v>0</v>
      </c>
      <c r="H90" s="10">
        <f t="shared" si="5"/>
        <v>63.4</v>
      </c>
      <c r="I90" s="15">
        <v>63.4</v>
      </c>
      <c r="J90" s="15">
        <v>0</v>
      </c>
      <c r="K90" s="10">
        <f t="shared" si="6"/>
        <v>3</v>
      </c>
      <c r="L90" s="15">
        <v>3</v>
      </c>
      <c r="M90" s="15">
        <v>0</v>
      </c>
      <c r="N90" s="16" t="s">
        <v>91</v>
      </c>
      <c r="O90" s="10" t="s">
        <v>51</v>
      </c>
      <c r="P90" s="15"/>
      <c r="Q90" s="5"/>
    </row>
    <row r="91" spans="1:17" s="6" customFormat="1" ht="16.5" customHeight="1" x14ac:dyDescent="0.25">
      <c r="A91" s="5">
        <v>58</v>
      </c>
      <c r="B91" s="23" t="s">
        <v>49</v>
      </c>
      <c r="C91" s="15" t="s">
        <v>22</v>
      </c>
      <c r="D91" s="15">
        <v>43</v>
      </c>
      <c r="E91" s="18">
        <f t="shared" si="4"/>
        <v>2</v>
      </c>
      <c r="F91" s="19">
        <v>1</v>
      </c>
      <c r="G91" s="19">
        <v>1</v>
      </c>
      <c r="H91" s="10">
        <f t="shared" si="5"/>
        <v>77.400000000000006</v>
      </c>
      <c r="I91" s="15">
        <v>38.1</v>
      </c>
      <c r="J91" s="15">
        <v>39.299999999999997</v>
      </c>
      <c r="K91" s="10">
        <f t="shared" si="6"/>
        <v>4</v>
      </c>
      <c r="L91" s="15">
        <v>4</v>
      </c>
      <c r="M91" s="15">
        <v>0</v>
      </c>
      <c r="N91" s="16" t="s">
        <v>91</v>
      </c>
      <c r="O91" s="10" t="s">
        <v>51</v>
      </c>
      <c r="P91" s="15"/>
      <c r="Q91" s="5"/>
    </row>
    <row r="92" spans="1:17" s="35" customFormat="1" ht="16.5" customHeight="1" x14ac:dyDescent="0.25">
      <c r="A92" s="5">
        <v>59</v>
      </c>
      <c r="B92" s="39" t="s">
        <v>67</v>
      </c>
      <c r="C92" s="33" t="s">
        <v>23</v>
      </c>
      <c r="D92" s="40">
        <v>64</v>
      </c>
      <c r="E92" s="45">
        <v>1</v>
      </c>
      <c r="F92" s="41">
        <v>0</v>
      </c>
      <c r="G92" s="41">
        <v>1</v>
      </c>
      <c r="H92" s="42">
        <v>65.599999999999994</v>
      </c>
      <c r="I92" s="33">
        <v>0</v>
      </c>
      <c r="J92" s="33">
        <v>65.599999999999994</v>
      </c>
      <c r="K92" s="42">
        <v>1</v>
      </c>
      <c r="L92" s="33">
        <v>0</v>
      </c>
      <c r="M92" s="33">
        <v>1</v>
      </c>
      <c r="N92" s="43" t="s">
        <v>99</v>
      </c>
      <c r="O92" s="42" t="s">
        <v>51</v>
      </c>
      <c r="P92" s="33"/>
      <c r="Q92" s="34"/>
    </row>
    <row r="93" spans="1:17" s="37" customFormat="1" x14ac:dyDescent="0.25">
      <c r="A93" s="4">
        <v>59</v>
      </c>
      <c r="B93" s="74" t="s">
        <v>46</v>
      </c>
      <c r="C93" s="75"/>
      <c r="D93" s="76"/>
      <c r="E93" s="73">
        <f t="shared" ref="E93:M93" si="7">SUM(E34:E92)</f>
        <v>583</v>
      </c>
      <c r="F93" s="28">
        <f t="shared" si="7"/>
        <v>151</v>
      </c>
      <c r="G93" s="46">
        <f t="shared" si="7"/>
        <v>444</v>
      </c>
      <c r="H93" s="4">
        <f t="shared" si="7"/>
        <v>27118.900000000009</v>
      </c>
      <c r="I93" s="26">
        <f t="shared" si="7"/>
        <v>7161.0000000000018</v>
      </c>
      <c r="J93" s="4">
        <f t="shared" si="7"/>
        <v>19957.899999999998</v>
      </c>
      <c r="K93" s="4">
        <f t="shared" si="7"/>
        <v>1195</v>
      </c>
      <c r="L93" s="4">
        <f t="shared" si="7"/>
        <v>306</v>
      </c>
      <c r="M93" s="4">
        <f t="shared" si="7"/>
        <v>889</v>
      </c>
      <c r="N93" s="4" t="s">
        <v>47</v>
      </c>
      <c r="O93" s="4" t="s">
        <v>47</v>
      </c>
      <c r="P93" s="4" t="s">
        <v>47</v>
      </c>
      <c r="Q93" s="4" t="s">
        <v>47</v>
      </c>
    </row>
    <row r="94" spans="1:17" x14ac:dyDescent="0.25">
      <c r="A94" s="74" t="s">
        <v>71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6"/>
    </row>
    <row r="95" spans="1:17" s="64" customFormat="1" ht="17.25" customHeight="1" x14ac:dyDescent="0.25">
      <c r="A95" s="65">
        <v>1</v>
      </c>
      <c r="B95" s="60" t="s">
        <v>80</v>
      </c>
      <c r="C95" s="60" t="s">
        <v>39</v>
      </c>
      <c r="D95" s="60">
        <v>4</v>
      </c>
      <c r="E95" s="60">
        <v>1</v>
      </c>
      <c r="F95" s="68">
        <v>1</v>
      </c>
      <c r="G95" s="69">
        <v>0</v>
      </c>
      <c r="H95" s="61">
        <f>I95+J95</f>
        <v>42</v>
      </c>
      <c r="I95" s="61">
        <v>42</v>
      </c>
      <c r="J95" s="61">
        <v>0</v>
      </c>
      <c r="K95" s="60">
        <f>L95+M95</f>
        <v>2</v>
      </c>
      <c r="L95" s="60">
        <v>2</v>
      </c>
      <c r="M95" s="60">
        <v>0</v>
      </c>
      <c r="N95" s="60" t="s">
        <v>89</v>
      </c>
      <c r="O95" s="62">
        <v>80</v>
      </c>
      <c r="P95" s="62"/>
      <c r="Q95" s="63"/>
    </row>
    <row r="96" spans="1:17" s="64" customFormat="1" ht="17.25" customHeight="1" x14ac:dyDescent="0.25">
      <c r="A96" s="65">
        <v>2</v>
      </c>
      <c r="B96" s="60" t="s">
        <v>117</v>
      </c>
      <c r="C96" s="60" t="s">
        <v>52</v>
      </c>
      <c r="D96" s="60">
        <v>5</v>
      </c>
      <c r="E96" s="69">
        <f>F96+G96</f>
        <v>1</v>
      </c>
      <c r="F96" s="68">
        <v>1</v>
      </c>
      <c r="G96" s="69">
        <v>0</v>
      </c>
      <c r="H96" s="61">
        <f t="shared" ref="H96" si="8">I96+J96</f>
        <v>60.3</v>
      </c>
      <c r="I96" s="61">
        <v>60.3</v>
      </c>
      <c r="J96" s="61">
        <v>0</v>
      </c>
      <c r="K96" s="60">
        <f t="shared" ref="K96:K100" si="9">L96+M96</f>
        <v>5</v>
      </c>
      <c r="L96" s="60">
        <v>5</v>
      </c>
      <c r="M96" s="60">
        <v>0</v>
      </c>
      <c r="N96" s="60" t="s">
        <v>89</v>
      </c>
      <c r="O96" s="62">
        <v>80</v>
      </c>
      <c r="P96" s="62"/>
      <c r="Q96" s="63"/>
    </row>
    <row r="97" spans="1:17" s="64" customFormat="1" ht="17.25" customHeight="1" x14ac:dyDescent="0.25">
      <c r="A97" s="65">
        <v>3</v>
      </c>
      <c r="B97" s="60" t="s">
        <v>80</v>
      </c>
      <c r="C97" s="60" t="s">
        <v>82</v>
      </c>
      <c r="D97" s="60">
        <v>8</v>
      </c>
      <c r="E97" s="60">
        <v>4</v>
      </c>
      <c r="F97" s="68">
        <v>0</v>
      </c>
      <c r="G97" s="69">
        <v>4</v>
      </c>
      <c r="H97" s="61">
        <f>I97+J97</f>
        <v>172</v>
      </c>
      <c r="I97" s="61">
        <v>0</v>
      </c>
      <c r="J97" s="61">
        <v>172</v>
      </c>
      <c r="K97" s="60">
        <f>L97+M97</f>
        <v>7</v>
      </c>
      <c r="L97" s="60">
        <v>0</v>
      </c>
      <c r="M97" s="60">
        <v>7</v>
      </c>
      <c r="N97" s="60" t="s">
        <v>90</v>
      </c>
      <c r="O97" s="60">
        <v>65</v>
      </c>
      <c r="P97" s="66"/>
      <c r="Q97" s="63"/>
    </row>
    <row r="98" spans="1:17" s="64" customFormat="1" ht="17.25" customHeight="1" x14ac:dyDescent="0.25">
      <c r="A98" s="65">
        <v>4</v>
      </c>
      <c r="B98" s="60" t="s">
        <v>80</v>
      </c>
      <c r="C98" s="60" t="s">
        <v>83</v>
      </c>
      <c r="D98" s="60">
        <v>12</v>
      </c>
      <c r="E98" s="60">
        <v>4</v>
      </c>
      <c r="F98" s="68">
        <v>0</v>
      </c>
      <c r="G98" s="69">
        <v>4</v>
      </c>
      <c r="H98" s="61">
        <f>I98+J98</f>
        <v>144.1</v>
      </c>
      <c r="I98" s="61">
        <v>0</v>
      </c>
      <c r="J98" s="61">
        <v>144.1</v>
      </c>
      <c r="K98" s="60">
        <f>L98+M98</f>
        <v>11</v>
      </c>
      <c r="L98" s="60">
        <v>0</v>
      </c>
      <c r="M98" s="60">
        <v>11</v>
      </c>
      <c r="N98" s="60" t="s">
        <v>90</v>
      </c>
      <c r="O98" s="62">
        <v>65</v>
      </c>
      <c r="P98" s="62"/>
      <c r="Q98" s="63"/>
    </row>
    <row r="99" spans="1:17" s="64" customFormat="1" ht="17.25" customHeight="1" x14ac:dyDescent="0.25">
      <c r="A99" s="65">
        <v>5</v>
      </c>
      <c r="B99" s="60" t="s">
        <v>80</v>
      </c>
      <c r="C99" s="60" t="s">
        <v>84</v>
      </c>
      <c r="D99" s="60">
        <v>12</v>
      </c>
      <c r="E99" s="60">
        <v>3</v>
      </c>
      <c r="F99" s="68">
        <v>0</v>
      </c>
      <c r="G99" s="69">
        <v>3</v>
      </c>
      <c r="H99" s="61">
        <v>98.12</v>
      </c>
      <c r="I99" s="61">
        <v>0</v>
      </c>
      <c r="J99" s="61">
        <v>98.12</v>
      </c>
      <c r="K99" s="60">
        <f t="shared" si="9"/>
        <v>4</v>
      </c>
      <c r="L99" s="60">
        <v>0</v>
      </c>
      <c r="M99" s="60">
        <v>4</v>
      </c>
      <c r="N99" s="60" t="s">
        <v>89</v>
      </c>
      <c r="O99" s="62">
        <v>65</v>
      </c>
      <c r="P99" s="62"/>
      <c r="Q99" s="63"/>
    </row>
    <row r="100" spans="1:17" s="64" customFormat="1" ht="17.25" customHeight="1" x14ac:dyDescent="0.25">
      <c r="A100" s="65">
        <v>6</v>
      </c>
      <c r="B100" s="60" t="s">
        <v>80</v>
      </c>
      <c r="C100" s="60" t="s">
        <v>100</v>
      </c>
      <c r="D100" s="60">
        <v>4</v>
      </c>
      <c r="E100" s="60">
        <v>1</v>
      </c>
      <c r="F100" s="68">
        <v>1</v>
      </c>
      <c r="G100" s="69">
        <v>0</v>
      </c>
      <c r="H100" s="61">
        <v>56.33</v>
      </c>
      <c r="I100" s="61">
        <v>56.33</v>
      </c>
      <c r="J100" s="61">
        <v>0</v>
      </c>
      <c r="K100" s="60">
        <f t="shared" si="9"/>
        <v>2</v>
      </c>
      <c r="L100" s="60">
        <v>2</v>
      </c>
      <c r="M100" s="60">
        <v>0</v>
      </c>
      <c r="N100" s="60" t="s">
        <v>101</v>
      </c>
      <c r="O100" s="62">
        <v>54.4</v>
      </c>
      <c r="P100" s="62"/>
      <c r="Q100" s="63"/>
    </row>
    <row r="101" spans="1:17" s="36" customFormat="1" x14ac:dyDescent="0.25">
      <c r="A101" s="72">
        <v>6</v>
      </c>
      <c r="B101" s="87" t="s">
        <v>46</v>
      </c>
      <c r="C101" s="88"/>
      <c r="D101" s="89"/>
      <c r="E101" s="27">
        <f>SUM(E95:E100)</f>
        <v>14</v>
      </c>
      <c r="F101" s="27">
        <f t="shared" ref="F101:M101" si="10">SUM(F95:F100)</f>
        <v>3</v>
      </c>
      <c r="G101" s="70">
        <f>SUM(G95:G100)</f>
        <v>11</v>
      </c>
      <c r="H101" s="59">
        <f t="shared" si="10"/>
        <v>572.85</v>
      </c>
      <c r="I101" s="59">
        <f t="shared" si="10"/>
        <v>158.63</v>
      </c>
      <c r="J101" s="59">
        <f t="shared" si="10"/>
        <v>414.22</v>
      </c>
      <c r="K101" s="27">
        <f t="shared" si="10"/>
        <v>31</v>
      </c>
      <c r="L101" s="27">
        <f t="shared" si="10"/>
        <v>9</v>
      </c>
      <c r="M101" s="27">
        <f t="shared" si="10"/>
        <v>22</v>
      </c>
      <c r="N101" s="27" t="s">
        <v>47</v>
      </c>
      <c r="O101" s="72" t="s">
        <v>47</v>
      </c>
      <c r="P101" s="72" t="s">
        <v>47</v>
      </c>
      <c r="Q101" s="72" t="s">
        <v>47</v>
      </c>
    </row>
    <row r="102" spans="1:17" s="6" customFormat="1" x14ac:dyDescent="0.25">
      <c r="A102" s="90" t="s">
        <v>72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2"/>
    </row>
    <row r="103" spans="1:17" s="6" customFormat="1" x14ac:dyDescent="0.25">
      <c r="A103" s="7">
        <v>1</v>
      </c>
      <c r="B103" s="13" t="s">
        <v>76</v>
      </c>
      <c r="C103" s="13" t="s">
        <v>77</v>
      </c>
      <c r="D103" s="13">
        <v>19</v>
      </c>
      <c r="E103" s="13">
        <v>1</v>
      </c>
      <c r="F103" s="13">
        <v>1</v>
      </c>
      <c r="G103" s="13">
        <v>0</v>
      </c>
      <c r="H103" s="13">
        <v>43.5</v>
      </c>
      <c r="I103" s="13">
        <v>43.5</v>
      </c>
      <c r="J103" s="13">
        <v>0</v>
      </c>
      <c r="K103" s="13">
        <f>L103+M103</f>
        <v>3</v>
      </c>
      <c r="L103" s="13">
        <v>3</v>
      </c>
      <c r="M103" s="13">
        <v>0</v>
      </c>
      <c r="N103" s="13" t="s">
        <v>85</v>
      </c>
      <c r="O103" s="5">
        <v>91.5</v>
      </c>
      <c r="P103" s="5" t="s">
        <v>78</v>
      </c>
      <c r="Q103" s="72"/>
    </row>
    <row r="104" spans="1:17" s="6" customFormat="1" x14ac:dyDescent="0.25">
      <c r="A104" s="7">
        <v>2</v>
      </c>
      <c r="B104" s="13" t="s">
        <v>73</v>
      </c>
      <c r="C104" s="13" t="s">
        <v>74</v>
      </c>
      <c r="D104" s="13">
        <v>24</v>
      </c>
      <c r="E104" s="13">
        <v>16</v>
      </c>
      <c r="F104" s="20">
        <v>7</v>
      </c>
      <c r="G104" s="20">
        <v>9</v>
      </c>
      <c r="H104" s="13">
        <v>493.2</v>
      </c>
      <c r="I104" s="13">
        <v>182.4</v>
      </c>
      <c r="J104" s="13">
        <v>310.8</v>
      </c>
      <c r="K104" s="13">
        <v>35</v>
      </c>
      <c r="L104" s="13">
        <v>15</v>
      </c>
      <c r="M104" s="13">
        <v>20</v>
      </c>
      <c r="N104" s="13" t="s">
        <v>114</v>
      </c>
      <c r="O104" s="5">
        <v>88.9</v>
      </c>
      <c r="P104" s="5"/>
      <c r="Q104" s="72"/>
    </row>
    <row r="105" spans="1:17" s="6" customFormat="1" x14ac:dyDescent="0.25">
      <c r="A105" s="7">
        <v>3</v>
      </c>
      <c r="B105" s="13" t="s">
        <v>73</v>
      </c>
      <c r="C105" s="13" t="s">
        <v>74</v>
      </c>
      <c r="D105" s="13">
        <v>20</v>
      </c>
      <c r="E105" s="13">
        <v>12</v>
      </c>
      <c r="F105" s="13">
        <v>5</v>
      </c>
      <c r="G105" s="13">
        <f>SUM(E105-F105)</f>
        <v>7</v>
      </c>
      <c r="H105" s="13">
        <v>292.39999999999998</v>
      </c>
      <c r="I105" s="13">
        <v>121.6</v>
      </c>
      <c r="J105" s="13">
        <f>SUM(H105-I105)</f>
        <v>170.79999999999998</v>
      </c>
      <c r="K105" s="13">
        <v>37</v>
      </c>
      <c r="L105" s="13">
        <v>17</v>
      </c>
      <c r="M105" s="13">
        <v>20</v>
      </c>
      <c r="N105" s="13" t="s">
        <v>86</v>
      </c>
      <c r="O105" s="5">
        <v>86</v>
      </c>
      <c r="P105" s="5"/>
      <c r="Q105" s="72"/>
    </row>
    <row r="106" spans="1:17" s="6" customFormat="1" x14ac:dyDescent="0.25">
      <c r="A106" s="7">
        <v>4</v>
      </c>
      <c r="B106" s="13" t="s">
        <v>73</v>
      </c>
      <c r="C106" s="13" t="s">
        <v>75</v>
      </c>
      <c r="D106" s="13">
        <v>13</v>
      </c>
      <c r="E106" s="13">
        <v>16</v>
      </c>
      <c r="F106" s="20">
        <v>6</v>
      </c>
      <c r="G106" s="20">
        <v>10</v>
      </c>
      <c r="H106" s="13">
        <v>494.1</v>
      </c>
      <c r="I106" s="13">
        <v>198.8</v>
      </c>
      <c r="J106" s="13">
        <f>SUM(H106-I106)</f>
        <v>295.3</v>
      </c>
      <c r="K106" s="13"/>
      <c r="L106" s="13">
        <v>11</v>
      </c>
      <c r="M106" s="13">
        <v>18</v>
      </c>
      <c r="N106" s="13" t="s">
        <v>88</v>
      </c>
      <c r="O106" s="5">
        <v>85</v>
      </c>
      <c r="P106" s="5"/>
      <c r="Q106" s="72"/>
    </row>
    <row r="107" spans="1:17" s="6" customFormat="1" x14ac:dyDescent="0.25">
      <c r="A107" s="7">
        <v>5</v>
      </c>
      <c r="B107" s="13" t="s">
        <v>73</v>
      </c>
      <c r="C107" s="13" t="s">
        <v>74</v>
      </c>
      <c r="D107" s="13">
        <v>22</v>
      </c>
      <c r="E107" s="13">
        <v>18</v>
      </c>
      <c r="F107" s="13">
        <v>6</v>
      </c>
      <c r="G107" s="13">
        <v>12</v>
      </c>
      <c r="H107" s="13">
        <v>395.6</v>
      </c>
      <c r="I107" s="13">
        <v>130</v>
      </c>
      <c r="J107" s="13">
        <v>265.60000000000002</v>
      </c>
      <c r="K107" s="13">
        <v>38</v>
      </c>
      <c r="L107" s="13">
        <v>18</v>
      </c>
      <c r="M107" s="13">
        <v>20</v>
      </c>
      <c r="N107" s="13" t="s">
        <v>87</v>
      </c>
      <c r="O107" s="5">
        <v>84.9</v>
      </c>
      <c r="P107" s="5"/>
      <c r="Q107" s="72"/>
    </row>
    <row r="108" spans="1:17" s="36" customFormat="1" x14ac:dyDescent="0.25">
      <c r="A108" s="72">
        <v>5</v>
      </c>
      <c r="B108" s="93" t="s">
        <v>46</v>
      </c>
      <c r="C108" s="93"/>
      <c r="D108" s="93"/>
      <c r="E108" s="72">
        <f>SUM(E103:E107)</f>
        <v>63</v>
      </c>
      <c r="F108" s="72">
        <f>SUM(F103:F107)</f>
        <v>25</v>
      </c>
      <c r="G108" s="72">
        <f t="shared" ref="G108:M108" si="11">SUM(G103:G107)</f>
        <v>38</v>
      </c>
      <c r="H108" s="72">
        <f t="shared" si="11"/>
        <v>1718.8000000000002</v>
      </c>
      <c r="I108" s="72">
        <f t="shared" si="11"/>
        <v>676.3</v>
      </c>
      <c r="J108" s="72">
        <f t="shared" si="11"/>
        <v>1042.5</v>
      </c>
      <c r="K108" s="72">
        <f t="shared" si="11"/>
        <v>113</v>
      </c>
      <c r="L108" s="72">
        <f t="shared" si="11"/>
        <v>64</v>
      </c>
      <c r="M108" s="72">
        <f t="shared" si="11"/>
        <v>78</v>
      </c>
      <c r="N108" s="72" t="s">
        <v>47</v>
      </c>
      <c r="O108" s="72" t="s">
        <v>47</v>
      </c>
      <c r="P108" s="72" t="s">
        <v>47</v>
      </c>
      <c r="Q108" s="72" t="s">
        <v>47</v>
      </c>
    </row>
    <row r="109" spans="1:17" x14ac:dyDescent="0.25">
      <c r="A109" s="4">
        <f>A32+A93+A101+A108</f>
        <v>94</v>
      </c>
      <c r="B109" s="74" t="s">
        <v>18</v>
      </c>
      <c r="C109" s="75"/>
      <c r="D109" s="76"/>
      <c r="E109" s="28">
        <f t="shared" ref="E109:M109" si="12">E32+E93+E101+E108</f>
        <v>819</v>
      </c>
      <c r="F109" s="28">
        <f t="shared" si="12"/>
        <v>232</v>
      </c>
      <c r="G109" s="28">
        <f t="shared" si="12"/>
        <v>599</v>
      </c>
      <c r="H109" s="28">
        <f t="shared" si="12"/>
        <v>35215.340000000011</v>
      </c>
      <c r="I109" s="28">
        <f t="shared" si="12"/>
        <v>10205.480000000001</v>
      </c>
      <c r="J109" s="28">
        <f t="shared" si="12"/>
        <v>25009.86</v>
      </c>
      <c r="K109" s="28">
        <f t="shared" si="12"/>
        <v>1625</v>
      </c>
      <c r="L109" s="28">
        <f t="shared" si="12"/>
        <v>499</v>
      </c>
      <c r="M109" s="28">
        <f t="shared" si="12"/>
        <v>1155</v>
      </c>
      <c r="N109" s="3" t="s">
        <v>47</v>
      </c>
      <c r="O109" s="3" t="s">
        <v>47</v>
      </c>
      <c r="P109" s="3" t="s">
        <v>47</v>
      </c>
      <c r="Q109" s="3" t="s">
        <v>47</v>
      </c>
    </row>
    <row r="110" spans="1:17" ht="6.75" customHeight="1" x14ac:dyDescent="0.25">
      <c r="A110" s="2"/>
      <c r="B110" s="86" t="s">
        <v>118</v>
      </c>
      <c r="C110" s="86"/>
      <c r="D110" s="86"/>
      <c r="E110" s="86"/>
      <c r="F110" s="8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27" customHeight="1" x14ac:dyDescent="0.25">
      <c r="A111" s="2"/>
      <c r="B111" s="86"/>
      <c r="C111" s="86"/>
      <c r="D111" s="86"/>
      <c r="E111" s="86"/>
      <c r="F111" s="8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3" customHeight="1" x14ac:dyDescent="0.25">
      <c r="B112" s="86"/>
      <c r="C112" s="86"/>
      <c r="D112" s="86"/>
      <c r="E112" s="86"/>
      <c r="F112" s="86"/>
    </row>
  </sheetData>
  <mergeCells count="23">
    <mergeCell ref="B110:F112"/>
    <mergeCell ref="B93:D93"/>
    <mergeCell ref="A94:Q94"/>
    <mergeCell ref="B101:D101"/>
    <mergeCell ref="A102:Q102"/>
    <mergeCell ref="B108:D108"/>
    <mergeCell ref="B109:D109"/>
    <mergeCell ref="A33:Q33"/>
    <mergeCell ref="P1:Q1"/>
    <mergeCell ref="C2:N2"/>
    <mergeCell ref="P2:Q2"/>
    <mergeCell ref="A4:A5"/>
    <mergeCell ref="B4:C4"/>
    <mergeCell ref="D4:D5"/>
    <mergeCell ref="E4:G4"/>
    <mergeCell ref="H4:J4"/>
    <mergeCell ref="K4:M4"/>
    <mergeCell ref="N4:N5"/>
    <mergeCell ref="O4:O5"/>
    <mergeCell ref="P4:P5"/>
    <mergeCell ref="Q4:Q5"/>
    <mergeCell ref="A7:Q7"/>
    <mergeCell ref="B32:D32"/>
  </mergeCells>
  <phoneticPr fontId="2" type="noConversion"/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29.04.22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2022-04-12T10:16:04Z</cp:lastPrinted>
  <dcterms:created xsi:type="dcterms:W3CDTF">2015-09-29T08:10:27Z</dcterms:created>
  <dcterms:modified xsi:type="dcterms:W3CDTF">2022-04-29T05:13:25Z</dcterms:modified>
</cp:coreProperties>
</file>