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3395" windowHeight="70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45" i="1"/>
  <c r="F45"/>
  <c r="E45"/>
  <c r="K43"/>
  <c r="H43"/>
  <c r="E31"/>
  <c r="E32"/>
  <c r="E33"/>
  <c r="E34"/>
  <c r="E39"/>
  <c r="E40"/>
  <c r="E41"/>
  <c r="E82"/>
  <c r="E83"/>
  <c r="E84"/>
  <c r="E85"/>
  <c r="E86"/>
  <c r="E80"/>
  <c r="E77"/>
  <c r="E73"/>
  <c r="E65"/>
  <c r="E87"/>
  <c r="A87"/>
  <c r="F65"/>
  <c r="G65"/>
  <c r="H48"/>
  <c r="H50"/>
  <c r="H51"/>
  <c r="H52"/>
  <c r="H65"/>
  <c r="I65"/>
  <c r="J65"/>
  <c r="K47"/>
  <c r="K49"/>
  <c r="K50"/>
  <c r="K51"/>
  <c r="K52"/>
  <c r="K65"/>
  <c r="L65"/>
  <c r="M65"/>
  <c r="F73"/>
  <c r="G45"/>
  <c r="J45"/>
  <c r="H11"/>
  <c r="H12"/>
  <c r="H13"/>
  <c r="H14"/>
  <c r="H15"/>
  <c r="H16"/>
  <c r="H17"/>
  <c r="H18"/>
  <c r="H19"/>
  <c r="H20"/>
  <c r="H21"/>
  <c r="H22"/>
  <c r="H23"/>
  <c r="H24"/>
  <c r="H31"/>
  <c r="H32"/>
  <c r="H33"/>
  <c r="H34"/>
  <c r="H39"/>
  <c r="H40"/>
  <c r="H41"/>
  <c r="H42"/>
  <c r="H44"/>
  <c r="M45"/>
  <c r="K44"/>
  <c r="K11"/>
  <c r="K12"/>
  <c r="K13"/>
  <c r="K14"/>
  <c r="K15"/>
  <c r="K16"/>
  <c r="K17"/>
  <c r="K18"/>
  <c r="K19"/>
  <c r="K20"/>
  <c r="K21"/>
  <c r="K22"/>
  <c r="K23"/>
  <c r="K24"/>
  <c r="K27"/>
  <c r="K31"/>
  <c r="K32"/>
  <c r="K33"/>
  <c r="K34"/>
  <c r="K38"/>
  <c r="K39"/>
  <c r="K40"/>
  <c r="K41"/>
  <c r="K42"/>
  <c r="K45"/>
  <c r="L45"/>
  <c r="I45"/>
  <c r="M73"/>
  <c r="L73"/>
  <c r="K73"/>
  <c r="J73"/>
  <c r="I73"/>
  <c r="H73"/>
  <c r="G73"/>
  <c r="H77"/>
  <c r="H80"/>
  <c r="H82"/>
  <c r="H83"/>
  <c r="H84"/>
  <c r="H85"/>
  <c r="H86"/>
  <c r="H87"/>
  <c r="M77"/>
  <c r="M80"/>
  <c r="M86"/>
  <c r="M87"/>
  <c r="J77"/>
  <c r="J80"/>
  <c r="J86"/>
  <c r="J87"/>
  <c r="F86"/>
  <c r="F80"/>
  <c r="F77"/>
  <c r="F87"/>
  <c r="L86"/>
  <c r="K82"/>
  <c r="K83"/>
  <c r="K84"/>
  <c r="K85"/>
  <c r="K86"/>
  <c r="I86"/>
  <c r="G86"/>
  <c r="G77"/>
  <c r="G80"/>
  <c r="G87"/>
  <c r="L80"/>
  <c r="K80"/>
  <c r="I80"/>
  <c r="I77"/>
  <c r="I87"/>
  <c r="K77"/>
  <c r="L77"/>
  <c r="L87"/>
  <c r="K87"/>
</calcChain>
</file>

<file path=xl/sharedStrings.xml><?xml version="1.0" encoding="utf-8"?>
<sst xmlns="http://schemas.openxmlformats.org/spreadsheetml/2006/main" count="292" uniqueCount="146">
  <si>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</si>
  <si>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</si>
  <si>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</si>
  <si>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</si>
  <si>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</si>
  <si>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</si>
  <si>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</si>
  <si>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</si>
  <si>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</si>
  <si>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</si>
  <si>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</si>
  <si>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</si>
  <si>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</si>
  <si>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</si>
  <si>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</si>
  <si>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</si>
  <si>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</si>
  <si>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</si>
  <si>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</si>
  <si>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</si>
  <si>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</si>
  <si>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</si>
  <si>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</si>
  <si>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</si>
  <si>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</si>
  <si>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</si>
  <si>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</si>
  <si>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</si>
  <si>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</si>
  <si>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</si>
  <si>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</si>
  <si>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</si>
  <si>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</si>
  <si>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</si>
  <si>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</si>
  <si>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</si>
  <si>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</si>
  <si>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</si>
  <si>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</si>
  <si>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</si>
  <si>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</si>
  <si>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</si>
  <si>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</si>
  <si>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</si>
  <si>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</si>
  <si>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</si>
  <si>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</si>
  <si>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</si>
  <si>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</si>
  <si>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</si>
  <si>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</si>
  <si>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</si>
  <si>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</si>
  <si>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</si>
  <si>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</si>
  <si>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</si>
  <si>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</si>
  <si>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</si>
  <si>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</si>
  <si>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</si>
  <si>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</si>
  <si>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</si>
  <si>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</si>
  <si>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</si>
  <si>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</si>
  <si>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</si>
  <si>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</si>
  <si>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</si>
  <si>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</si>
  <si>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</si>
  <si>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</si>
  <si>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</si>
  <si>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</si>
  <si>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</si>
  <si>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Сухарева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</si>
  <si>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</si>
  <si>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</si>
  <si>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</si>
  <si>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</si>
  <si>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</si>
  <si>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</si>
  <si>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</si>
  <si>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</si>
  <si>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</si>
  <si>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</si>
  <si>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</si>
  <si>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</si>
  <si>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</si>
  <si>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</si>
  <si>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</si>
  <si>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</si>
  <si>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</si>
  <si>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</si>
  <si>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</si>
  <si>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14.02.2017 № 28</t>
  </si>
  <si>
    <t>от 10.10.2018 №179</t>
  </si>
  <si>
    <t>от 10.10.2018 №178</t>
  </si>
  <si>
    <t>1</t>
  </si>
  <si>
    <t>15</t>
  </si>
  <si>
    <t>4</t>
  </si>
  <si>
    <t>11</t>
  </si>
  <si>
    <t>16</t>
  </si>
  <si>
    <t>Н.Кухаря</t>
  </si>
  <si>
    <t>Пушкина</t>
  </si>
  <si>
    <t>от 28.02.2019 №34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</si>
  <si>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</si>
  <si>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</si>
  <si>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</si>
  <si>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</si>
  <si>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</si>
  <si>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</si>
  <si>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</si>
  <si>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</si>
  <si>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</si>
  <si>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</si>
  <si>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</si>
  <si>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</si>
  <si>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</si>
  <si>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</si>
  <si>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</si>
  <si>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</si>
  <si>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год сноса\реконеструкции  (планируемый год сноса)</t>
  </si>
  <si>
    <t>от 15.04.2019 №42</t>
  </si>
  <si>
    <t>от 15.04.2019 №43</t>
  </si>
  <si>
    <t xml:space="preserve">включен в региональную адресную программу </t>
  </si>
  <si>
    <t>от 23.04.2018 № 30-р</t>
  </si>
  <si>
    <t>Быстрицкого</t>
  </si>
  <si>
    <t>Газопромысловая</t>
  </si>
  <si>
    <t>Путилова</t>
  </si>
  <si>
    <t>17.09.2019 №698-р</t>
  </si>
  <si>
    <t>Полевая</t>
  </si>
  <si>
    <t>Сосьва</t>
  </si>
  <si>
    <t>Набережная</t>
  </si>
  <si>
    <t>от 03.06.2019 № 45-р</t>
  </si>
  <si>
    <t>22.08.2019 №652-р</t>
  </si>
  <si>
    <t>Реестр  аварийных жилых домов  муниципального жилищного фонда на территории Березовского района,  по состоянию на 28.10.2019г.</t>
  </si>
  <si>
    <t>исп.: гл. специалист отдела жилищных программ, Шевченко С.В. тел. 2-14-82</t>
  </si>
  <si>
    <t>14.10.2019 №778-р</t>
  </si>
  <si>
    <t>заключение №1 от 16.09.2016, 04.04.2019 №235-р</t>
  </si>
  <si>
    <t>И.о. главы района, заместитель главы района                            _________________ И.В. Чечеткина                            "___"________________  2019</t>
  </si>
  <si>
    <t>Лесная</t>
  </si>
  <si>
    <t>Водников</t>
  </si>
  <si>
    <t>от 18.09.2019 №150</t>
  </si>
  <si>
    <t>от 18.09.2019 №151</t>
  </si>
  <si>
    <t>03.10.2019 №744-р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</si>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</sst>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topLeftCell="A13" zoomScaleNormal="59" zoomScalePageLayoutView="40" workbookViewId="0">
      <selection activeCell="G30" sqref="G30"/>
    </sheetView>
  </sheetViews>
  <sheetFormatPr defaultRowHeight="18.75"/>
  <cols>
    <col min="1" max="1" width="4.28515625" style="2" customWidth="1"/>
    <col min="2" max="2" width="18.28515625" style="2" customWidth="1"/>
    <col min="3" max="3" width="22.5703125" style="2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7109375" style="2" customWidth="1"/>
    <col min="16" max="16" width="59" style="2" customWidth="1"/>
    <col min="17" max="17" width="4.28515625" style="2" customWidth="1"/>
    <col min="18" max="16384" width="9.140625" style="2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6" t="s">
        <v>0</v>
      </c>
      <c r="P1" s="77"/>
      <c r="Q1" s="3"/>
    </row>
    <row r="2" spans="1:17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78" t="s">
        <v>139</v>
      </c>
      <c r="P2" s="78"/>
      <c r="Q2" s="4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" t="s">
        <v>13</v>
      </c>
      <c r="Q3" s="4"/>
    </row>
    <row r="4" spans="1:17" ht="18.75" customHeight="1">
      <c r="A4" s="1"/>
      <c r="B4" s="1"/>
      <c r="C4" s="79" t="s">
        <v>135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"/>
      <c r="P4" s="4"/>
      <c r="Q4" s="4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>
      <c r="A6" s="70" t="s">
        <v>1</v>
      </c>
      <c r="B6" s="72" t="s">
        <v>2</v>
      </c>
      <c r="C6" s="73"/>
      <c r="D6" s="74"/>
      <c r="E6" s="72" t="s">
        <v>32</v>
      </c>
      <c r="F6" s="73"/>
      <c r="G6" s="74"/>
      <c r="H6" s="72" t="s">
        <v>33</v>
      </c>
      <c r="I6" s="73"/>
      <c r="J6" s="74"/>
      <c r="K6" s="72" t="s">
        <v>12</v>
      </c>
      <c r="L6" s="73"/>
      <c r="M6" s="74"/>
      <c r="N6" s="70" t="s">
        <v>3</v>
      </c>
      <c r="O6" s="70" t="s">
        <v>121</v>
      </c>
      <c r="P6" s="80" t="s">
        <v>38</v>
      </c>
      <c r="Q6" s="4"/>
    </row>
    <row r="7" spans="1:17" ht="59.25" customHeight="1">
      <c r="A7" s="71"/>
      <c r="B7" s="5" t="s">
        <v>4</v>
      </c>
      <c r="C7" s="5" t="s">
        <v>5</v>
      </c>
      <c r="D7" s="5" t="s">
        <v>36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71"/>
      <c r="O7" s="71"/>
      <c r="P7" s="80"/>
      <c r="Q7" s="4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>
      <c r="A9" s="67" t="s">
        <v>16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4"/>
    </row>
    <row r="10" spans="1:17" s="11" customFormat="1">
      <c r="A10" s="8">
        <v>1</v>
      </c>
      <c r="B10" s="8" t="s">
        <v>57</v>
      </c>
      <c r="C10" s="8" t="s">
        <v>55</v>
      </c>
      <c r="D10" s="8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8" t="s">
        <v>82</v>
      </c>
      <c r="O10" s="8">
        <v>2020</v>
      </c>
      <c r="P10" s="8" t="s">
        <v>124</v>
      </c>
      <c r="Q10" s="10"/>
    </row>
    <row r="11" spans="1:17" s="11" customFormat="1" ht="33" customHeight="1">
      <c r="A11" s="8">
        <v>2</v>
      </c>
      <c r="B11" s="8" t="s">
        <v>57</v>
      </c>
      <c r="C11" s="8" t="s">
        <v>56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39</v>
      </c>
      <c r="O11" s="8">
        <v>2020</v>
      </c>
      <c r="P11" s="8" t="s">
        <v>124</v>
      </c>
      <c r="Q11" s="10"/>
    </row>
    <row r="12" spans="1:17" s="11" customFormat="1" ht="33" customHeight="1">
      <c r="A12" s="8">
        <v>3</v>
      </c>
      <c r="B12" s="8" t="s">
        <v>57</v>
      </c>
      <c r="C12" s="8" t="s">
        <v>56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40</v>
      </c>
      <c r="O12" s="8">
        <v>2020</v>
      </c>
      <c r="P12" s="8" t="s">
        <v>124</v>
      </c>
      <c r="Q12" s="10"/>
    </row>
    <row r="13" spans="1:17" s="11" customFormat="1">
      <c r="A13" s="8">
        <v>4</v>
      </c>
      <c r="B13" s="8" t="s">
        <v>57</v>
      </c>
      <c r="C13" s="8" t="s">
        <v>54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41</v>
      </c>
      <c r="O13" s="8">
        <v>2020</v>
      </c>
      <c r="P13" s="8" t="s">
        <v>124</v>
      </c>
      <c r="Q13" s="10"/>
    </row>
    <row r="14" spans="1:17" s="11" customFormat="1">
      <c r="A14" s="8">
        <v>5</v>
      </c>
      <c r="B14" s="8" t="s">
        <v>57</v>
      </c>
      <c r="C14" s="8" t="s">
        <v>56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41</v>
      </c>
      <c r="O14" s="8">
        <v>2020</v>
      </c>
      <c r="P14" s="8" t="s">
        <v>124</v>
      </c>
      <c r="Q14" s="10"/>
    </row>
    <row r="15" spans="1:17" s="11" customFormat="1">
      <c r="A15" s="8">
        <v>6</v>
      </c>
      <c r="B15" s="8" t="s">
        <v>57</v>
      </c>
      <c r="C15" s="8" t="s">
        <v>56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41</v>
      </c>
      <c r="O15" s="8">
        <v>2020</v>
      </c>
      <c r="P15" s="8" t="s">
        <v>124</v>
      </c>
      <c r="Q15" s="10"/>
    </row>
    <row r="16" spans="1:17" s="11" customFormat="1">
      <c r="A16" s="8">
        <v>7</v>
      </c>
      <c r="B16" s="8" t="s">
        <v>57</v>
      </c>
      <c r="C16" s="8" t="s">
        <v>55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42</v>
      </c>
      <c r="O16" s="8">
        <v>2020</v>
      </c>
      <c r="P16" s="8" t="s">
        <v>124</v>
      </c>
      <c r="Q16" s="10"/>
    </row>
    <row r="17" spans="1:17" s="11" customFormat="1">
      <c r="A17" s="8">
        <v>8</v>
      </c>
      <c r="B17" s="8" t="s">
        <v>57</v>
      </c>
      <c r="C17" s="8" t="s">
        <v>54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41</v>
      </c>
      <c r="O17" s="8">
        <v>2020</v>
      </c>
      <c r="P17" s="8" t="s">
        <v>124</v>
      </c>
      <c r="Q17" s="10"/>
    </row>
    <row r="18" spans="1:17" s="11" customFormat="1">
      <c r="A18" s="8">
        <v>9</v>
      </c>
      <c r="B18" s="8" t="s">
        <v>57</v>
      </c>
      <c r="C18" s="8" t="s">
        <v>53</v>
      </c>
      <c r="D18" s="8" t="s">
        <v>15</v>
      </c>
      <c r="E18" s="8">
        <v>1</v>
      </c>
      <c r="F18" s="8">
        <v>1</v>
      </c>
      <c r="G18" s="8">
        <v>0</v>
      </c>
      <c r="H18" s="8">
        <f t="shared" si="0"/>
        <v>24</v>
      </c>
      <c r="I18" s="8">
        <v>24</v>
      </c>
      <c r="J18" s="8">
        <v>0</v>
      </c>
      <c r="K18" s="8">
        <f t="shared" si="1"/>
        <v>3</v>
      </c>
      <c r="L18" s="8">
        <v>3</v>
      </c>
      <c r="M18" s="8">
        <v>0</v>
      </c>
      <c r="N18" s="8" t="s">
        <v>41</v>
      </c>
      <c r="O18" s="8">
        <v>2021</v>
      </c>
      <c r="P18" s="8"/>
      <c r="Q18" s="10"/>
    </row>
    <row r="19" spans="1:17" s="11" customFormat="1">
      <c r="A19" s="8">
        <v>10</v>
      </c>
      <c r="B19" s="8" t="s">
        <v>57</v>
      </c>
      <c r="C19" s="8" t="s">
        <v>52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43</v>
      </c>
      <c r="O19" s="8">
        <v>2021</v>
      </c>
      <c r="P19" s="8" t="s">
        <v>124</v>
      </c>
      <c r="Q19" s="10"/>
    </row>
    <row r="20" spans="1:17" s="11" customFormat="1">
      <c r="A20" s="8">
        <v>11</v>
      </c>
      <c r="B20" s="8" t="s">
        <v>57</v>
      </c>
      <c r="C20" s="8" t="s">
        <v>51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44</v>
      </c>
      <c r="O20" s="8">
        <v>2021</v>
      </c>
      <c r="P20" s="8" t="s">
        <v>124</v>
      </c>
      <c r="Q20" s="10"/>
    </row>
    <row r="21" spans="1:17" s="11" customFormat="1">
      <c r="A21" s="8">
        <v>12</v>
      </c>
      <c r="B21" s="8" t="s">
        <v>57</v>
      </c>
      <c r="C21" s="8" t="s">
        <v>51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44</v>
      </c>
      <c r="O21" s="8">
        <v>2021</v>
      </c>
      <c r="P21" s="8" t="s">
        <v>124</v>
      </c>
      <c r="Q21" s="10"/>
    </row>
    <row r="22" spans="1:17" s="11" customFormat="1">
      <c r="A22" s="8">
        <v>13</v>
      </c>
      <c r="B22" s="8" t="s">
        <v>57</v>
      </c>
      <c r="C22" s="8" t="s">
        <v>50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44</v>
      </c>
      <c r="O22" s="8">
        <v>2021</v>
      </c>
      <c r="P22" s="8" t="s">
        <v>124</v>
      </c>
      <c r="Q22" s="10"/>
    </row>
    <row r="23" spans="1:17" s="11" customFormat="1">
      <c r="A23" s="8">
        <v>14</v>
      </c>
      <c r="B23" s="8" t="s">
        <v>57</v>
      </c>
      <c r="C23" s="8" t="s">
        <v>49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44</v>
      </c>
      <c r="O23" s="8">
        <v>2021</v>
      </c>
      <c r="P23" s="8" t="s">
        <v>124</v>
      </c>
      <c r="Q23" s="10"/>
    </row>
    <row r="24" spans="1:17" s="11" customFormat="1">
      <c r="A24" s="8">
        <v>15</v>
      </c>
      <c r="B24" s="8" t="s">
        <v>57</v>
      </c>
      <c r="C24" s="8" t="s">
        <v>48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45</v>
      </c>
      <c r="O24" s="8">
        <v>2021</v>
      </c>
      <c r="P24" s="8" t="s">
        <v>124</v>
      </c>
      <c r="Q24" s="10"/>
    </row>
    <row r="25" spans="1:17" s="11" customFormat="1" ht="21" customHeight="1">
      <c r="A25" s="8">
        <v>16</v>
      </c>
      <c r="B25" s="8" t="s">
        <v>57</v>
      </c>
      <c r="C25" s="8" t="s">
        <v>47</v>
      </c>
      <c r="D25" s="8">
        <v>14</v>
      </c>
      <c r="E25" s="8">
        <v>1</v>
      </c>
      <c r="F25" s="8">
        <v>1</v>
      </c>
      <c r="G25" s="8">
        <v>0</v>
      </c>
      <c r="H25" s="8">
        <v>28.9</v>
      </c>
      <c r="I25" s="8">
        <v>28.9</v>
      </c>
      <c r="J25" s="8">
        <v>0</v>
      </c>
      <c r="K25" s="8">
        <v>2</v>
      </c>
      <c r="L25" s="8">
        <v>2</v>
      </c>
      <c r="M25" s="8">
        <v>0</v>
      </c>
      <c r="N25" s="8" t="s">
        <v>46</v>
      </c>
      <c r="O25" s="8">
        <v>2021</v>
      </c>
      <c r="P25" s="8"/>
      <c r="Q25" s="10"/>
    </row>
    <row r="26" spans="1:17" s="11" customFormat="1" ht="34.5" customHeight="1">
      <c r="A26" s="8">
        <v>17</v>
      </c>
      <c r="B26" s="8" t="s">
        <v>57</v>
      </c>
      <c r="C26" s="8" t="s">
        <v>48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46" t="s">
        <v>138</v>
      </c>
      <c r="O26" s="8">
        <v>2021</v>
      </c>
      <c r="P26" s="8" t="s">
        <v>124</v>
      </c>
      <c r="Q26" s="10"/>
    </row>
    <row r="27" spans="1:17" s="11" customFormat="1" ht="17.25" customHeight="1">
      <c r="A27" s="8">
        <v>18</v>
      </c>
      <c r="B27" s="8" t="s">
        <v>57</v>
      </c>
      <c r="C27" s="8" t="s">
        <v>65</v>
      </c>
      <c r="D27" s="29">
        <v>25</v>
      </c>
      <c r="E27" s="29">
        <v>2</v>
      </c>
      <c r="F27" s="29">
        <v>1</v>
      </c>
      <c r="G27" s="29">
        <v>1</v>
      </c>
      <c r="H27" s="29">
        <v>65</v>
      </c>
      <c r="I27" s="29">
        <v>40</v>
      </c>
      <c r="J27" s="29">
        <v>25</v>
      </c>
      <c r="K27" s="30">
        <f>L27+M27</f>
        <v>4</v>
      </c>
      <c r="L27" s="29">
        <v>1</v>
      </c>
      <c r="M27" s="29">
        <v>3</v>
      </c>
      <c r="N27" s="8" t="s">
        <v>66</v>
      </c>
      <c r="O27" s="8">
        <v>2020</v>
      </c>
      <c r="P27" s="9"/>
      <c r="Q27" s="10"/>
    </row>
    <row r="28" spans="1:17" s="11" customFormat="1" ht="17.25" customHeight="1">
      <c r="A28" s="8">
        <v>19</v>
      </c>
      <c r="B28" s="8" t="s">
        <v>57</v>
      </c>
      <c r="C28" s="8" t="s">
        <v>55</v>
      </c>
      <c r="D28" s="29">
        <v>2</v>
      </c>
      <c r="E28" s="29">
        <v>1</v>
      </c>
      <c r="F28" s="29">
        <v>1</v>
      </c>
      <c r="G28" s="29">
        <v>0</v>
      </c>
      <c r="H28" s="29">
        <v>42</v>
      </c>
      <c r="I28" s="29">
        <v>42</v>
      </c>
      <c r="J28" s="29">
        <v>0</v>
      </c>
      <c r="K28" s="30">
        <v>3</v>
      </c>
      <c r="L28" s="29">
        <v>3</v>
      </c>
      <c r="M28" s="29">
        <v>0</v>
      </c>
      <c r="N28" s="8" t="s">
        <v>41</v>
      </c>
      <c r="O28" s="8">
        <v>2021</v>
      </c>
      <c r="P28" s="9"/>
      <c r="Q28" s="10"/>
    </row>
    <row r="29" spans="1:17" s="11" customFormat="1" ht="17.25" customHeight="1">
      <c r="A29" s="8">
        <v>20</v>
      </c>
      <c r="B29" s="8" t="s">
        <v>57</v>
      </c>
      <c r="C29" s="8" t="s">
        <v>80</v>
      </c>
      <c r="D29" s="29">
        <v>2</v>
      </c>
      <c r="E29" s="29">
        <v>6</v>
      </c>
      <c r="F29" s="29">
        <v>1</v>
      </c>
      <c r="G29" s="29">
        <v>5</v>
      </c>
      <c r="H29" s="29">
        <v>262.5</v>
      </c>
      <c r="I29" s="29">
        <v>37</v>
      </c>
      <c r="J29" s="29">
        <v>225.5</v>
      </c>
      <c r="K29" s="30">
        <v>16</v>
      </c>
      <c r="L29" s="29">
        <v>2</v>
      </c>
      <c r="M29" s="29">
        <v>14</v>
      </c>
      <c r="N29" s="8" t="s">
        <v>81</v>
      </c>
      <c r="O29" s="8">
        <v>2021</v>
      </c>
      <c r="P29" s="9"/>
      <c r="Q29" s="10"/>
    </row>
    <row r="30" spans="1:17" s="11" customFormat="1" ht="17.25" customHeight="1">
      <c r="A30" s="8">
        <v>21</v>
      </c>
      <c r="B30" s="8" t="s">
        <v>111</v>
      </c>
      <c r="C30" s="8" t="s">
        <v>83</v>
      </c>
      <c r="D30" s="29">
        <v>21</v>
      </c>
      <c r="E30" s="29">
        <v>3</v>
      </c>
      <c r="F30" s="29">
        <v>0</v>
      </c>
      <c r="G30" s="29">
        <v>3</v>
      </c>
      <c r="H30" s="29">
        <v>136.6</v>
      </c>
      <c r="I30" s="29">
        <v>0</v>
      </c>
      <c r="J30" s="29">
        <v>136.6</v>
      </c>
      <c r="K30" s="30">
        <v>7</v>
      </c>
      <c r="L30" s="29">
        <v>0</v>
      </c>
      <c r="M30" s="29">
        <v>7</v>
      </c>
      <c r="N30" s="8" t="s">
        <v>84</v>
      </c>
      <c r="O30" s="8">
        <v>2021</v>
      </c>
      <c r="P30" s="9"/>
      <c r="Q30" s="10"/>
    </row>
    <row r="31" spans="1:17" s="11" customFormat="1" ht="15.75" customHeight="1">
      <c r="A31" s="8">
        <v>22</v>
      </c>
      <c r="B31" s="35" t="s">
        <v>57</v>
      </c>
      <c r="C31" s="8" t="s">
        <v>114</v>
      </c>
      <c r="D31" s="29">
        <v>20</v>
      </c>
      <c r="E31" s="29">
        <f>F31+G31</f>
        <v>72</v>
      </c>
      <c r="F31" s="29">
        <v>11</v>
      </c>
      <c r="G31" s="29">
        <v>61</v>
      </c>
      <c r="H31" s="29">
        <f>I31+J31</f>
        <v>2982.6000000000004</v>
      </c>
      <c r="I31" s="29">
        <v>464.8</v>
      </c>
      <c r="J31" s="37">
        <v>2517.8000000000002</v>
      </c>
      <c r="K31" s="30">
        <f>L31+M31</f>
        <v>167</v>
      </c>
      <c r="L31" s="29">
        <v>26</v>
      </c>
      <c r="M31" s="29">
        <v>141</v>
      </c>
      <c r="N31" s="8" t="s">
        <v>113</v>
      </c>
      <c r="O31" s="8">
        <v>2020</v>
      </c>
      <c r="P31" s="9" t="s">
        <v>120</v>
      </c>
      <c r="Q31" s="10"/>
    </row>
    <row r="32" spans="1:17" s="11" customFormat="1" ht="17.25" customHeight="1">
      <c r="A32" s="8">
        <v>23</v>
      </c>
      <c r="B32" s="35" t="s">
        <v>57</v>
      </c>
      <c r="C32" s="8" t="s">
        <v>54</v>
      </c>
      <c r="D32" s="36" t="s">
        <v>115</v>
      </c>
      <c r="E32" s="29">
        <f>F32+G32</f>
        <v>44</v>
      </c>
      <c r="F32" s="29">
        <v>4</v>
      </c>
      <c r="G32" s="29">
        <v>40</v>
      </c>
      <c r="H32" s="29">
        <f>I32+J32</f>
        <v>2247.6</v>
      </c>
      <c r="I32" s="29">
        <v>196.6</v>
      </c>
      <c r="J32" s="37">
        <v>2051</v>
      </c>
      <c r="K32" s="30">
        <f>L32+M32</f>
        <v>102</v>
      </c>
      <c r="L32" s="29">
        <v>10</v>
      </c>
      <c r="M32" s="29">
        <v>92</v>
      </c>
      <c r="N32" s="8" t="s">
        <v>113</v>
      </c>
      <c r="O32" s="8">
        <v>2020</v>
      </c>
      <c r="P32" s="9" t="s">
        <v>120</v>
      </c>
      <c r="Q32" s="10"/>
    </row>
    <row r="33" spans="1:17" s="11" customFormat="1" ht="17.25" customHeight="1">
      <c r="A33" s="8">
        <v>24</v>
      </c>
      <c r="B33" s="35" t="s">
        <v>57</v>
      </c>
      <c r="C33" s="8" t="s">
        <v>54</v>
      </c>
      <c r="D33" s="36" t="s">
        <v>116</v>
      </c>
      <c r="E33" s="29">
        <f>F33+G33</f>
        <v>44</v>
      </c>
      <c r="F33" s="29">
        <v>14</v>
      </c>
      <c r="G33" s="29">
        <v>30</v>
      </c>
      <c r="H33" s="29">
        <f>I33+J33</f>
        <v>2240.4</v>
      </c>
      <c r="I33" s="29">
        <v>1366.4</v>
      </c>
      <c r="J33" s="37">
        <v>874</v>
      </c>
      <c r="K33" s="30">
        <f>L33+M33</f>
        <v>102</v>
      </c>
      <c r="L33" s="29">
        <v>33</v>
      </c>
      <c r="M33" s="29">
        <v>69</v>
      </c>
      <c r="N33" s="8" t="s">
        <v>113</v>
      </c>
      <c r="O33" s="8">
        <v>2020</v>
      </c>
      <c r="P33" s="9" t="s">
        <v>120</v>
      </c>
      <c r="Q33" s="10"/>
    </row>
    <row r="34" spans="1:17" s="11" customFormat="1" ht="17.25" customHeight="1">
      <c r="A34" s="8">
        <v>25</v>
      </c>
      <c r="B34" s="35" t="s">
        <v>57</v>
      </c>
      <c r="C34" s="8" t="s">
        <v>117</v>
      </c>
      <c r="D34" s="36" t="s">
        <v>118</v>
      </c>
      <c r="E34" s="29">
        <f>F34+G34</f>
        <v>45</v>
      </c>
      <c r="F34" s="29">
        <v>14</v>
      </c>
      <c r="G34" s="29">
        <v>31</v>
      </c>
      <c r="H34" s="29">
        <f>I34+J34</f>
        <v>2623.5</v>
      </c>
      <c r="I34" s="29">
        <v>639.9</v>
      </c>
      <c r="J34" s="37">
        <v>1983.6</v>
      </c>
      <c r="K34" s="30">
        <f>L34+M34</f>
        <v>105</v>
      </c>
      <c r="L34" s="29">
        <v>33</v>
      </c>
      <c r="M34" s="29">
        <v>72</v>
      </c>
      <c r="N34" s="8" t="s">
        <v>113</v>
      </c>
      <c r="O34" s="8">
        <v>2020</v>
      </c>
      <c r="P34" s="9" t="s">
        <v>120</v>
      </c>
      <c r="Q34" s="10"/>
    </row>
    <row r="35" spans="1:17" s="11" customFormat="1" ht="17.25" customHeight="1">
      <c r="A35" s="8">
        <v>26</v>
      </c>
      <c r="B35" s="35" t="s">
        <v>57</v>
      </c>
      <c r="C35" s="8" t="s">
        <v>108</v>
      </c>
      <c r="D35" s="36" t="s">
        <v>119</v>
      </c>
      <c r="E35" s="29">
        <v>26</v>
      </c>
      <c r="F35" s="29">
        <v>11</v>
      </c>
      <c r="G35" s="29">
        <v>15</v>
      </c>
      <c r="H35" s="29">
        <v>580.5</v>
      </c>
      <c r="I35" s="29">
        <v>204.8</v>
      </c>
      <c r="J35" s="29">
        <v>378.7</v>
      </c>
      <c r="K35" s="30">
        <v>54</v>
      </c>
      <c r="L35" s="29">
        <v>20</v>
      </c>
      <c r="M35" s="29">
        <v>34</v>
      </c>
      <c r="N35" s="8" t="s">
        <v>109</v>
      </c>
      <c r="O35" s="8">
        <v>2022</v>
      </c>
      <c r="P35" s="9"/>
      <c r="Q35" s="10"/>
    </row>
    <row r="36" spans="1:17" s="11" customFormat="1" ht="17.25" customHeight="1">
      <c r="A36" s="8">
        <v>27</v>
      </c>
      <c r="B36" s="35" t="s">
        <v>57</v>
      </c>
      <c r="C36" s="8" t="s">
        <v>110</v>
      </c>
      <c r="D36" s="29">
        <v>30</v>
      </c>
      <c r="E36" s="29">
        <v>16</v>
      </c>
      <c r="F36" s="29">
        <v>5</v>
      </c>
      <c r="G36" s="29">
        <v>11</v>
      </c>
      <c r="H36" s="29">
        <v>729.5</v>
      </c>
      <c r="I36" s="29">
        <v>271.7</v>
      </c>
      <c r="J36" s="29">
        <v>487.8</v>
      </c>
      <c r="K36" s="30">
        <v>36</v>
      </c>
      <c r="L36" s="29">
        <v>11</v>
      </c>
      <c r="M36" s="29">
        <v>25</v>
      </c>
      <c r="N36" s="8" t="s">
        <v>109</v>
      </c>
      <c r="O36" s="8">
        <v>2023</v>
      </c>
      <c r="P36" s="9"/>
      <c r="Q36" s="10"/>
    </row>
    <row r="37" spans="1:17" s="11" customFormat="1" ht="17.25" customHeight="1">
      <c r="A37" s="8">
        <v>28</v>
      </c>
      <c r="B37" s="35" t="s">
        <v>111</v>
      </c>
      <c r="C37" s="8" t="s">
        <v>112</v>
      </c>
      <c r="D37" s="29">
        <v>9</v>
      </c>
      <c r="E37" s="29">
        <v>12</v>
      </c>
      <c r="F37" s="29">
        <v>5</v>
      </c>
      <c r="G37" s="29">
        <v>7</v>
      </c>
      <c r="H37" s="29">
        <v>483.29</v>
      </c>
      <c r="I37" s="29">
        <v>197.6</v>
      </c>
      <c r="J37" s="29">
        <v>285.69</v>
      </c>
      <c r="K37" s="30">
        <v>16</v>
      </c>
      <c r="L37" s="29">
        <v>6</v>
      </c>
      <c r="M37" s="29">
        <v>10</v>
      </c>
      <c r="N37" s="41" t="s">
        <v>109</v>
      </c>
      <c r="O37" s="41">
        <v>2023</v>
      </c>
      <c r="P37" s="42"/>
      <c r="Q37" s="43"/>
    </row>
    <row r="38" spans="1:17" s="11" customFormat="1" ht="17.25" customHeight="1">
      <c r="A38" s="8">
        <v>29</v>
      </c>
      <c r="B38" s="44" t="s">
        <v>57</v>
      </c>
      <c r="C38" s="41" t="s">
        <v>130</v>
      </c>
      <c r="D38" s="40">
        <v>7</v>
      </c>
      <c r="E38" s="29">
        <v>3</v>
      </c>
      <c r="F38" s="29">
        <v>0</v>
      </c>
      <c r="G38" s="29">
        <v>3</v>
      </c>
      <c r="H38" s="29">
        <v>112.8</v>
      </c>
      <c r="I38" s="29">
        <v>0</v>
      </c>
      <c r="J38" s="29">
        <v>112.8</v>
      </c>
      <c r="K38" s="30">
        <f t="shared" ref="K38:K44" si="2">L38+M38</f>
        <v>3</v>
      </c>
      <c r="L38" s="29">
        <v>0</v>
      </c>
      <c r="M38" s="29">
        <v>3</v>
      </c>
      <c r="N38" s="41" t="s">
        <v>134</v>
      </c>
      <c r="O38" s="8">
        <v>2023</v>
      </c>
      <c r="P38" s="42"/>
      <c r="Q38" s="43"/>
    </row>
    <row r="39" spans="1:17" s="11" customFormat="1" ht="17.25" customHeight="1">
      <c r="A39" s="8">
        <v>30</v>
      </c>
      <c r="B39" s="41" t="s">
        <v>57</v>
      </c>
      <c r="C39" s="41" t="s">
        <v>49</v>
      </c>
      <c r="D39" s="45">
        <v>63</v>
      </c>
      <c r="E39" s="45">
        <f>F39+G39</f>
        <v>20</v>
      </c>
      <c r="F39" s="45">
        <v>3</v>
      </c>
      <c r="G39" s="45">
        <v>17</v>
      </c>
      <c r="H39" s="29">
        <f t="shared" ref="H39:H44" si="3">I39+J39</f>
        <v>925.4</v>
      </c>
      <c r="I39" s="45">
        <v>156.1</v>
      </c>
      <c r="J39" s="45">
        <v>769.3</v>
      </c>
      <c r="K39" s="30">
        <f t="shared" si="2"/>
        <v>40</v>
      </c>
      <c r="L39" s="45">
        <v>5</v>
      </c>
      <c r="M39" s="45">
        <v>35</v>
      </c>
      <c r="N39" s="41" t="s">
        <v>129</v>
      </c>
      <c r="O39" s="41">
        <v>2023</v>
      </c>
      <c r="P39" s="42"/>
      <c r="Q39" s="43"/>
    </row>
    <row r="40" spans="1:17" s="11" customFormat="1" ht="17.25" customHeight="1">
      <c r="A40" s="8">
        <v>31</v>
      </c>
      <c r="B40" s="41" t="s">
        <v>57</v>
      </c>
      <c r="C40" s="41" t="s">
        <v>126</v>
      </c>
      <c r="D40" s="29">
        <v>38</v>
      </c>
      <c r="E40" s="45">
        <f>F40+G40</f>
        <v>8</v>
      </c>
      <c r="F40" s="45">
        <v>2</v>
      </c>
      <c r="G40" s="45">
        <v>6</v>
      </c>
      <c r="H40" s="29">
        <f t="shared" si="3"/>
        <v>272.27999999999997</v>
      </c>
      <c r="I40" s="45">
        <v>65.599999999999994</v>
      </c>
      <c r="J40" s="45">
        <v>206.68</v>
      </c>
      <c r="K40" s="30">
        <f t="shared" si="2"/>
        <v>9</v>
      </c>
      <c r="L40" s="45">
        <v>2</v>
      </c>
      <c r="M40" s="45">
        <v>7</v>
      </c>
      <c r="N40" s="41" t="s">
        <v>129</v>
      </c>
      <c r="O40" s="8">
        <v>2023</v>
      </c>
      <c r="P40" s="42"/>
      <c r="Q40" s="43"/>
    </row>
    <row r="41" spans="1:17" s="11" customFormat="1" ht="17.25" customHeight="1">
      <c r="A41" s="8">
        <v>32</v>
      </c>
      <c r="B41" s="41" t="s">
        <v>57</v>
      </c>
      <c r="C41" s="41" t="s">
        <v>127</v>
      </c>
      <c r="D41" s="29">
        <v>16</v>
      </c>
      <c r="E41" s="45">
        <f>F41+G41</f>
        <v>8</v>
      </c>
      <c r="F41" s="29">
        <v>4</v>
      </c>
      <c r="G41" s="29">
        <v>4</v>
      </c>
      <c r="H41" s="29">
        <f t="shared" si="3"/>
        <v>323.31</v>
      </c>
      <c r="I41" s="29">
        <v>164.01</v>
      </c>
      <c r="J41" s="29">
        <v>159.30000000000001</v>
      </c>
      <c r="K41" s="30">
        <f t="shared" si="2"/>
        <v>13</v>
      </c>
      <c r="L41" s="29">
        <v>5</v>
      </c>
      <c r="M41" s="29">
        <v>8</v>
      </c>
      <c r="N41" s="41" t="s">
        <v>129</v>
      </c>
      <c r="O41" s="41">
        <v>2023</v>
      </c>
      <c r="P41" s="42"/>
      <c r="Q41" s="43"/>
    </row>
    <row r="42" spans="1:17" s="11" customFormat="1" ht="17.25" customHeight="1">
      <c r="A42" s="8">
        <v>33</v>
      </c>
      <c r="B42" s="41" t="s">
        <v>57</v>
      </c>
      <c r="C42" s="41" t="s">
        <v>128</v>
      </c>
      <c r="D42" s="29">
        <v>62</v>
      </c>
      <c r="E42" s="29">
        <v>12</v>
      </c>
      <c r="F42" s="29">
        <v>2</v>
      </c>
      <c r="G42" s="29">
        <v>10</v>
      </c>
      <c r="H42" s="29">
        <f t="shared" si="3"/>
        <v>497.9</v>
      </c>
      <c r="I42" s="29">
        <v>69.06</v>
      </c>
      <c r="J42" s="29">
        <v>428.84</v>
      </c>
      <c r="K42" s="30">
        <f t="shared" si="2"/>
        <v>30</v>
      </c>
      <c r="L42" s="29">
        <v>7</v>
      </c>
      <c r="M42" s="29">
        <v>23</v>
      </c>
      <c r="N42" s="41" t="s">
        <v>129</v>
      </c>
      <c r="O42" s="8">
        <v>2023</v>
      </c>
      <c r="P42" s="42"/>
      <c r="Q42" s="43"/>
    </row>
    <row r="43" spans="1:17" s="11" customFormat="1" ht="17.25" customHeight="1">
      <c r="A43" s="8">
        <v>34</v>
      </c>
      <c r="B43" s="41" t="s">
        <v>111</v>
      </c>
      <c r="C43" s="41" t="s">
        <v>75</v>
      </c>
      <c r="D43" s="29">
        <v>21</v>
      </c>
      <c r="E43" s="29">
        <v>2</v>
      </c>
      <c r="F43" s="29">
        <v>2</v>
      </c>
      <c r="G43" s="29">
        <v>0</v>
      </c>
      <c r="H43" s="29">
        <f t="shared" si="3"/>
        <v>60</v>
      </c>
      <c r="I43" s="29">
        <v>60</v>
      </c>
      <c r="J43" s="29">
        <v>0</v>
      </c>
      <c r="K43" s="30">
        <f t="shared" si="2"/>
        <v>2</v>
      </c>
      <c r="L43" s="29">
        <v>2</v>
      </c>
      <c r="M43" s="29">
        <v>0</v>
      </c>
      <c r="N43" s="41" t="s">
        <v>144</v>
      </c>
      <c r="O43" s="8">
        <v>2023</v>
      </c>
      <c r="P43" s="42"/>
      <c r="Q43" s="43"/>
    </row>
    <row r="44" spans="1:17" s="11" customFormat="1" ht="17.25" customHeight="1">
      <c r="A44" s="8">
        <v>35</v>
      </c>
      <c r="B44" s="41" t="s">
        <v>57</v>
      </c>
      <c r="C44" s="41" t="s">
        <v>55</v>
      </c>
      <c r="D44" s="29">
        <v>21</v>
      </c>
      <c r="E44" s="29">
        <v>2</v>
      </c>
      <c r="F44" s="29">
        <v>2</v>
      </c>
      <c r="G44" s="29">
        <v>0</v>
      </c>
      <c r="H44" s="29">
        <f t="shared" si="3"/>
        <v>86.5</v>
      </c>
      <c r="I44" s="29">
        <v>86.5</v>
      </c>
      <c r="J44" s="29">
        <v>0</v>
      </c>
      <c r="K44" s="30">
        <f t="shared" si="2"/>
        <v>6</v>
      </c>
      <c r="L44" s="29">
        <v>6</v>
      </c>
      <c r="M44" s="29">
        <v>0</v>
      </c>
      <c r="N44" s="41" t="s">
        <v>137</v>
      </c>
      <c r="O44" s="41">
        <v>2023</v>
      </c>
      <c r="P44" s="42"/>
      <c r="Q44" s="43"/>
    </row>
    <row r="45" spans="1:17" s="19" customFormat="1">
      <c r="A45" s="16">
        <v>35</v>
      </c>
      <c r="B45" s="75" t="s">
        <v>20</v>
      </c>
      <c r="C45" s="48"/>
      <c r="D45" s="49"/>
      <c r="E45" s="16">
        <f>SUM(E10:E44)</f>
        <v>409</v>
      </c>
      <c r="F45" s="16">
        <f>SUM(F10:F44)</f>
        <v>117</v>
      </c>
      <c r="G45" s="16">
        <f t="shared" ref="G45:M45" si="4">SUM(G10:G44)</f>
        <v>292</v>
      </c>
      <c r="H45" s="16">
        <f>SUM(H10:H44)</f>
        <v>17039.400000000001</v>
      </c>
      <c r="I45" s="16">
        <f t="shared" si="4"/>
        <v>4965.2500000000018</v>
      </c>
      <c r="J45" s="16">
        <f t="shared" si="4"/>
        <v>12107.15</v>
      </c>
      <c r="K45" s="16">
        <f t="shared" si="4"/>
        <v>904</v>
      </c>
      <c r="L45" s="16">
        <f t="shared" si="4"/>
        <v>268</v>
      </c>
      <c r="M45" s="16">
        <f t="shared" si="4"/>
        <v>636</v>
      </c>
      <c r="N45" s="16" t="s">
        <v>21</v>
      </c>
      <c r="O45" s="16" t="s">
        <v>21</v>
      </c>
      <c r="P45" s="17"/>
      <c r="Q45" s="18"/>
    </row>
    <row r="46" spans="1:17" s="11" customFormat="1" ht="15.75" customHeight="1">
      <c r="A46" s="55" t="s">
        <v>17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10"/>
    </row>
    <row r="47" spans="1:17" s="11" customFormat="1" ht="21.75" customHeight="1">
      <c r="A47" s="8">
        <v>1</v>
      </c>
      <c r="B47" s="8" t="s">
        <v>58</v>
      </c>
      <c r="C47" s="8" t="s">
        <v>74</v>
      </c>
      <c r="D47" s="8">
        <v>14</v>
      </c>
      <c r="E47" s="8">
        <v>3</v>
      </c>
      <c r="F47" s="8">
        <v>0</v>
      </c>
      <c r="G47" s="8">
        <v>3</v>
      </c>
      <c r="H47" s="8">
        <v>102.2</v>
      </c>
      <c r="I47" s="8">
        <v>0</v>
      </c>
      <c r="J47" s="8">
        <v>102.2</v>
      </c>
      <c r="K47" s="8">
        <f>L47+M47</f>
        <v>4</v>
      </c>
      <c r="L47" s="8">
        <v>0</v>
      </c>
      <c r="M47" s="8">
        <v>4</v>
      </c>
      <c r="N47" s="8" t="s">
        <v>22</v>
      </c>
      <c r="O47" s="8">
        <v>2019</v>
      </c>
      <c r="P47" s="8" t="s">
        <v>124</v>
      </c>
      <c r="Q47" s="10"/>
    </row>
    <row r="48" spans="1:17" s="11" customFormat="1" ht="19.5" customHeight="1">
      <c r="A48" s="8">
        <v>2</v>
      </c>
      <c r="B48" s="8" t="s">
        <v>58</v>
      </c>
      <c r="C48" s="8" t="s">
        <v>75</v>
      </c>
      <c r="D48" s="8">
        <v>27</v>
      </c>
      <c r="E48" s="8">
        <v>5</v>
      </c>
      <c r="F48" s="8">
        <v>0</v>
      </c>
      <c r="G48" s="8">
        <v>5</v>
      </c>
      <c r="H48" s="8">
        <f>I48+J48</f>
        <v>241.1</v>
      </c>
      <c r="I48" s="8">
        <v>0</v>
      </c>
      <c r="J48" s="8">
        <v>241.1</v>
      </c>
      <c r="K48" s="8">
        <v>9</v>
      </c>
      <c r="L48" s="8">
        <v>0</v>
      </c>
      <c r="M48" s="8">
        <v>9</v>
      </c>
      <c r="N48" s="8" t="s">
        <v>23</v>
      </c>
      <c r="O48" s="8">
        <v>2019</v>
      </c>
      <c r="P48" s="8" t="s">
        <v>124</v>
      </c>
      <c r="Q48" s="10"/>
    </row>
    <row r="49" spans="1:17" s="11" customFormat="1">
      <c r="A49" s="8">
        <v>3</v>
      </c>
      <c r="B49" s="8" t="s">
        <v>58</v>
      </c>
      <c r="C49" s="8" t="s">
        <v>49</v>
      </c>
      <c r="D49" s="8">
        <v>34</v>
      </c>
      <c r="E49" s="8">
        <v>5</v>
      </c>
      <c r="F49" s="8">
        <v>0</v>
      </c>
      <c r="G49" s="8">
        <v>5</v>
      </c>
      <c r="H49" s="8">
        <v>225.9</v>
      </c>
      <c r="I49" s="8">
        <v>0</v>
      </c>
      <c r="J49" s="8">
        <v>225.9</v>
      </c>
      <c r="K49" s="8">
        <f>L49+M49</f>
        <v>12</v>
      </c>
      <c r="L49" s="8">
        <v>0</v>
      </c>
      <c r="M49" s="8">
        <v>12</v>
      </c>
      <c r="N49" s="8" t="s">
        <v>24</v>
      </c>
      <c r="O49" s="8">
        <v>2020</v>
      </c>
      <c r="P49" s="8"/>
      <c r="Q49" s="10"/>
    </row>
    <row r="50" spans="1:17" s="11" customFormat="1" ht="20.25" customHeight="1">
      <c r="A50" s="8">
        <v>4</v>
      </c>
      <c r="B50" s="8" t="s">
        <v>58</v>
      </c>
      <c r="C50" s="8" t="s">
        <v>76</v>
      </c>
      <c r="D50" s="8">
        <v>23</v>
      </c>
      <c r="E50" s="8">
        <v>10</v>
      </c>
      <c r="F50" s="8">
        <v>2</v>
      </c>
      <c r="G50" s="8">
        <v>8</v>
      </c>
      <c r="H50" s="8">
        <f>I50+J50</f>
        <v>282.89999999999998</v>
      </c>
      <c r="I50" s="8">
        <v>65.099999999999994</v>
      </c>
      <c r="J50" s="8">
        <v>217.8</v>
      </c>
      <c r="K50" s="8">
        <f>L50+M50</f>
        <v>15</v>
      </c>
      <c r="L50" s="8">
        <v>2</v>
      </c>
      <c r="M50" s="8">
        <v>13</v>
      </c>
      <c r="N50" s="8" t="s">
        <v>25</v>
      </c>
      <c r="O50" s="8">
        <v>2019</v>
      </c>
      <c r="P50" s="8" t="s">
        <v>124</v>
      </c>
      <c r="Q50" s="10"/>
    </row>
    <row r="51" spans="1:17" s="11" customFormat="1" ht="16.5" customHeight="1">
      <c r="A51" s="8">
        <v>5</v>
      </c>
      <c r="B51" s="8" t="s">
        <v>58</v>
      </c>
      <c r="C51" s="8" t="s">
        <v>75</v>
      </c>
      <c r="D51" s="8">
        <v>30</v>
      </c>
      <c r="E51" s="8">
        <v>8</v>
      </c>
      <c r="F51" s="8">
        <v>1</v>
      </c>
      <c r="G51" s="8">
        <v>7</v>
      </c>
      <c r="H51" s="8">
        <f>I51+J51</f>
        <v>453.40000000000003</v>
      </c>
      <c r="I51" s="8">
        <v>53.3</v>
      </c>
      <c r="J51" s="8">
        <v>400.1</v>
      </c>
      <c r="K51" s="8">
        <f>L51+M51</f>
        <v>19</v>
      </c>
      <c r="L51" s="8">
        <v>1</v>
      </c>
      <c r="M51" s="8">
        <v>18</v>
      </c>
      <c r="N51" s="8" t="s">
        <v>26</v>
      </c>
      <c r="O51" s="8">
        <v>2019</v>
      </c>
      <c r="P51" s="8" t="s">
        <v>124</v>
      </c>
      <c r="Q51" s="10"/>
    </row>
    <row r="52" spans="1:17" s="11" customFormat="1" ht="16.5" customHeight="1">
      <c r="A52" s="8">
        <v>6</v>
      </c>
      <c r="B52" s="8" t="s">
        <v>58</v>
      </c>
      <c r="C52" s="8" t="s">
        <v>75</v>
      </c>
      <c r="D52" s="8">
        <v>26</v>
      </c>
      <c r="E52" s="8">
        <v>3</v>
      </c>
      <c r="F52" s="8">
        <v>0</v>
      </c>
      <c r="G52" s="8">
        <v>3</v>
      </c>
      <c r="H52" s="8">
        <f>I52+J52</f>
        <v>121.2</v>
      </c>
      <c r="I52" s="8">
        <v>0</v>
      </c>
      <c r="J52" s="8">
        <v>121.2</v>
      </c>
      <c r="K52" s="8">
        <f>L52+M52</f>
        <v>2</v>
      </c>
      <c r="L52" s="8">
        <v>0</v>
      </c>
      <c r="M52" s="8">
        <v>2</v>
      </c>
      <c r="N52" s="8" t="s">
        <v>27</v>
      </c>
      <c r="O52" s="8">
        <v>2019</v>
      </c>
      <c r="P52" s="8" t="s">
        <v>124</v>
      </c>
      <c r="Q52" s="10"/>
    </row>
    <row r="53" spans="1:17" s="11" customFormat="1">
      <c r="A53" s="8">
        <v>7</v>
      </c>
      <c r="B53" s="8" t="s">
        <v>58</v>
      </c>
      <c r="C53" s="8" t="s">
        <v>72</v>
      </c>
      <c r="D53" s="8">
        <v>9</v>
      </c>
      <c r="E53" s="8">
        <v>13</v>
      </c>
      <c r="F53" s="8">
        <v>0</v>
      </c>
      <c r="G53" s="8">
        <v>13</v>
      </c>
      <c r="H53" s="8">
        <v>602</v>
      </c>
      <c r="I53" s="8">
        <v>0</v>
      </c>
      <c r="J53" s="8">
        <v>602</v>
      </c>
      <c r="K53" s="8">
        <v>33</v>
      </c>
      <c r="L53" s="8">
        <v>0</v>
      </c>
      <c r="M53" s="8">
        <v>33</v>
      </c>
      <c r="N53" s="8" t="s">
        <v>73</v>
      </c>
      <c r="O53" s="8">
        <v>2020</v>
      </c>
      <c r="P53" s="9"/>
      <c r="Q53" s="10"/>
    </row>
    <row r="54" spans="1:17" s="10" customFormat="1">
      <c r="A54" s="8">
        <v>8</v>
      </c>
      <c r="B54" s="31" t="s">
        <v>59</v>
      </c>
      <c r="C54" s="8" t="s">
        <v>89</v>
      </c>
      <c r="D54" s="31">
        <v>39</v>
      </c>
      <c r="E54" s="32" t="s">
        <v>97</v>
      </c>
      <c r="F54" s="31">
        <v>1</v>
      </c>
      <c r="G54" s="31">
        <v>0</v>
      </c>
      <c r="H54" s="31">
        <v>28.9</v>
      </c>
      <c r="I54" s="31">
        <v>28.9</v>
      </c>
      <c r="J54" s="31">
        <v>0</v>
      </c>
      <c r="K54" s="31">
        <v>1</v>
      </c>
      <c r="L54" s="31">
        <v>1</v>
      </c>
      <c r="M54" s="31">
        <v>0</v>
      </c>
      <c r="N54" s="8" t="s">
        <v>94</v>
      </c>
      <c r="O54" s="8">
        <v>2020</v>
      </c>
      <c r="P54" s="9"/>
    </row>
    <row r="55" spans="1:17" s="10" customFormat="1">
      <c r="A55" s="8">
        <v>9</v>
      </c>
      <c r="B55" s="31" t="s">
        <v>58</v>
      </c>
      <c r="C55" s="8" t="s">
        <v>88</v>
      </c>
      <c r="D55" s="31">
        <v>16</v>
      </c>
      <c r="E55" s="32" t="s">
        <v>98</v>
      </c>
      <c r="F55" s="31">
        <v>2</v>
      </c>
      <c r="G55" s="31">
        <v>13</v>
      </c>
      <c r="H55" s="31">
        <v>445.1</v>
      </c>
      <c r="I55" s="31">
        <v>65.400000000000006</v>
      </c>
      <c r="J55" s="31">
        <v>379.7</v>
      </c>
      <c r="K55" s="31">
        <v>25</v>
      </c>
      <c r="L55" s="31">
        <v>2</v>
      </c>
      <c r="M55" s="31">
        <v>23</v>
      </c>
      <c r="N55" s="8" t="s">
        <v>92</v>
      </c>
      <c r="O55" s="8">
        <v>2022</v>
      </c>
      <c r="P55" s="9"/>
    </row>
    <row r="56" spans="1:17" s="10" customFormat="1">
      <c r="A56" s="8">
        <v>10</v>
      </c>
      <c r="B56" s="31" t="s">
        <v>59</v>
      </c>
      <c r="C56" s="8" t="s">
        <v>89</v>
      </c>
      <c r="D56" s="31">
        <v>34</v>
      </c>
      <c r="E56" s="32" t="s">
        <v>99</v>
      </c>
      <c r="F56" s="31">
        <v>4</v>
      </c>
      <c r="G56" s="31">
        <v>0</v>
      </c>
      <c r="H56" s="31">
        <v>157.80000000000001</v>
      </c>
      <c r="I56" s="31">
        <v>157.80000000000001</v>
      </c>
      <c r="J56" s="31">
        <v>0</v>
      </c>
      <c r="K56" s="31">
        <v>13</v>
      </c>
      <c r="L56" s="31">
        <v>13</v>
      </c>
      <c r="M56" s="31">
        <v>0</v>
      </c>
      <c r="N56" s="8" t="s">
        <v>93</v>
      </c>
      <c r="O56" s="8">
        <v>2020</v>
      </c>
      <c r="P56" s="9"/>
    </row>
    <row r="57" spans="1:17" s="10" customFormat="1">
      <c r="A57" s="8">
        <v>11</v>
      </c>
      <c r="B57" s="31" t="s">
        <v>58</v>
      </c>
      <c r="C57" s="8" t="s">
        <v>90</v>
      </c>
      <c r="D57" s="31">
        <v>16</v>
      </c>
      <c r="E57" s="32" t="s">
        <v>100</v>
      </c>
      <c r="F57" s="31">
        <v>2</v>
      </c>
      <c r="G57" s="31">
        <v>9</v>
      </c>
      <c r="H57" s="31">
        <v>457.9</v>
      </c>
      <c r="I57" s="31">
        <v>80.400000000000006</v>
      </c>
      <c r="J57" s="31">
        <v>377.5</v>
      </c>
      <c r="K57" s="31">
        <v>14</v>
      </c>
      <c r="L57" s="31">
        <v>2</v>
      </c>
      <c r="M57" s="31">
        <v>12</v>
      </c>
      <c r="N57" s="8" t="s">
        <v>96</v>
      </c>
      <c r="O57" s="8">
        <v>2022</v>
      </c>
      <c r="P57" s="9"/>
    </row>
    <row r="58" spans="1:17" s="10" customFormat="1">
      <c r="A58" s="8">
        <v>12</v>
      </c>
      <c r="B58" s="31" t="s">
        <v>58</v>
      </c>
      <c r="C58" s="8" t="s">
        <v>91</v>
      </c>
      <c r="D58" s="31">
        <v>54</v>
      </c>
      <c r="E58" s="32" t="s">
        <v>101</v>
      </c>
      <c r="F58" s="31">
        <v>1</v>
      </c>
      <c r="G58" s="31">
        <v>15</v>
      </c>
      <c r="H58" s="31">
        <v>772.3</v>
      </c>
      <c r="I58" s="31">
        <v>52.9</v>
      </c>
      <c r="J58" s="31">
        <v>719.4</v>
      </c>
      <c r="K58" s="31">
        <v>29</v>
      </c>
      <c r="L58" s="31">
        <v>4</v>
      </c>
      <c r="M58" s="31">
        <v>25</v>
      </c>
      <c r="N58" s="8" t="s">
        <v>95</v>
      </c>
      <c r="O58" s="8">
        <v>2022</v>
      </c>
      <c r="P58" s="9"/>
    </row>
    <row r="59" spans="1:17" s="10" customFormat="1">
      <c r="A59" s="8">
        <v>13</v>
      </c>
      <c r="B59" s="31" t="s">
        <v>58</v>
      </c>
      <c r="C59" s="8" t="s">
        <v>72</v>
      </c>
      <c r="D59" s="31">
        <v>12</v>
      </c>
      <c r="E59" s="32" t="s">
        <v>101</v>
      </c>
      <c r="F59" s="31">
        <v>0</v>
      </c>
      <c r="G59" s="31">
        <v>5</v>
      </c>
      <c r="H59" s="31">
        <v>215.1</v>
      </c>
      <c r="I59" s="31">
        <v>0</v>
      </c>
      <c r="J59" s="31">
        <v>215.1</v>
      </c>
      <c r="K59" s="31">
        <v>12</v>
      </c>
      <c r="L59" s="31">
        <v>0</v>
      </c>
      <c r="M59" s="31">
        <v>12</v>
      </c>
      <c r="N59" s="8" t="s">
        <v>104</v>
      </c>
      <c r="O59" s="8">
        <v>2023</v>
      </c>
      <c r="P59" s="9"/>
    </row>
    <row r="60" spans="1:17" s="10" customFormat="1">
      <c r="A60" s="8">
        <v>14</v>
      </c>
      <c r="B60" s="31" t="s">
        <v>58</v>
      </c>
      <c r="C60" s="8" t="s">
        <v>102</v>
      </c>
      <c r="D60" s="31">
        <v>13</v>
      </c>
      <c r="E60" s="32" t="s">
        <v>101</v>
      </c>
      <c r="F60" s="31">
        <v>0</v>
      </c>
      <c r="G60" s="31">
        <v>7</v>
      </c>
      <c r="H60" s="31">
        <v>303.3</v>
      </c>
      <c r="I60" s="31">
        <v>0</v>
      </c>
      <c r="J60" s="31">
        <v>303.3</v>
      </c>
      <c r="K60" s="31">
        <v>17</v>
      </c>
      <c r="L60" s="31">
        <v>0</v>
      </c>
      <c r="M60" s="31">
        <v>17</v>
      </c>
      <c r="N60" s="8" t="s">
        <v>105</v>
      </c>
      <c r="O60" s="8">
        <v>2023</v>
      </c>
      <c r="P60" s="9"/>
    </row>
    <row r="61" spans="1:17" s="10" customFormat="1">
      <c r="A61" s="8">
        <v>15</v>
      </c>
      <c r="B61" s="31" t="s">
        <v>58</v>
      </c>
      <c r="C61" s="8" t="s">
        <v>72</v>
      </c>
      <c r="D61" s="31">
        <v>11</v>
      </c>
      <c r="E61" s="32" t="s">
        <v>101</v>
      </c>
      <c r="F61" s="31">
        <v>4</v>
      </c>
      <c r="G61" s="31">
        <v>8</v>
      </c>
      <c r="H61" s="31">
        <v>545.1</v>
      </c>
      <c r="I61" s="31">
        <v>207.8</v>
      </c>
      <c r="J61" s="31">
        <v>337.3</v>
      </c>
      <c r="K61" s="31">
        <v>33</v>
      </c>
      <c r="L61" s="31">
        <v>9</v>
      </c>
      <c r="M61" s="31">
        <v>24</v>
      </c>
      <c r="N61" s="8" t="s">
        <v>106</v>
      </c>
      <c r="O61" s="8">
        <v>2023</v>
      </c>
      <c r="P61" s="9"/>
    </row>
    <row r="62" spans="1:17" s="10" customFormat="1">
      <c r="A62" s="8">
        <v>16</v>
      </c>
      <c r="B62" s="31" t="s">
        <v>58</v>
      </c>
      <c r="C62" s="8" t="s">
        <v>103</v>
      </c>
      <c r="D62" s="31">
        <v>6</v>
      </c>
      <c r="E62" s="32" t="s">
        <v>101</v>
      </c>
      <c r="F62" s="31">
        <v>0</v>
      </c>
      <c r="G62" s="31">
        <v>8</v>
      </c>
      <c r="H62" s="31">
        <v>551.20000000000005</v>
      </c>
      <c r="I62" s="31">
        <v>0</v>
      </c>
      <c r="J62" s="31">
        <v>551.20000000000005</v>
      </c>
      <c r="K62" s="31">
        <v>22</v>
      </c>
      <c r="L62" s="31">
        <v>0</v>
      </c>
      <c r="M62" s="31">
        <v>22</v>
      </c>
      <c r="N62" s="8" t="s">
        <v>107</v>
      </c>
      <c r="O62" s="8">
        <v>2024</v>
      </c>
      <c r="P62" s="9"/>
    </row>
    <row r="63" spans="1:17" s="10" customFormat="1">
      <c r="A63" s="8">
        <v>17</v>
      </c>
      <c r="B63" s="31" t="s">
        <v>58</v>
      </c>
      <c r="C63" s="8" t="s">
        <v>140</v>
      </c>
      <c r="D63" s="31">
        <v>2</v>
      </c>
      <c r="E63" s="32" t="s">
        <v>145</v>
      </c>
      <c r="F63" s="31">
        <v>2</v>
      </c>
      <c r="G63" s="31">
        <v>2</v>
      </c>
      <c r="H63" s="46">
        <v>229.5</v>
      </c>
      <c r="I63" s="46">
        <v>107.6</v>
      </c>
      <c r="J63" s="46">
        <v>121.9</v>
      </c>
      <c r="K63" s="46">
        <v>4</v>
      </c>
      <c r="L63" s="46">
        <v>2</v>
      </c>
      <c r="M63" s="46">
        <v>2</v>
      </c>
      <c r="N63" s="8" t="s">
        <v>142</v>
      </c>
      <c r="O63" s="8">
        <v>2024</v>
      </c>
      <c r="P63" s="9"/>
    </row>
    <row r="64" spans="1:17" s="10" customFormat="1">
      <c r="A64" s="8">
        <v>18</v>
      </c>
      <c r="B64" s="31" t="s">
        <v>58</v>
      </c>
      <c r="C64" s="8" t="s">
        <v>141</v>
      </c>
      <c r="D64" s="31">
        <v>7</v>
      </c>
      <c r="E64" s="32" t="s">
        <v>97</v>
      </c>
      <c r="F64" s="31">
        <v>0</v>
      </c>
      <c r="G64" s="31">
        <v>1</v>
      </c>
      <c r="H64" s="46">
        <v>75</v>
      </c>
      <c r="I64" s="46">
        <v>0</v>
      </c>
      <c r="J64" s="46">
        <v>75</v>
      </c>
      <c r="K64" s="46">
        <v>1</v>
      </c>
      <c r="L64" s="46">
        <v>0</v>
      </c>
      <c r="M64" s="46">
        <v>1</v>
      </c>
      <c r="N64" s="8" t="s">
        <v>143</v>
      </c>
      <c r="O64" s="8">
        <v>2024</v>
      </c>
      <c r="P64" s="9"/>
    </row>
    <row r="65" spans="1:17" s="19" customFormat="1">
      <c r="A65" s="16">
        <v>18</v>
      </c>
      <c r="B65" s="47" t="s">
        <v>20</v>
      </c>
      <c r="C65" s="65"/>
      <c r="D65" s="66"/>
      <c r="E65" s="16">
        <f>SUM(E47:E64)</f>
        <v>47</v>
      </c>
      <c r="F65" s="16">
        <f>SUM(F47:F64)</f>
        <v>19</v>
      </c>
      <c r="G65" s="16">
        <f t="shared" ref="G65:M65" si="5">SUM(G47:G64)</f>
        <v>112</v>
      </c>
      <c r="H65" s="16">
        <f t="shared" si="5"/>
        <v>5809.9000000000005</v>
      </c>
      <c r="I65" s="16">
        <f t="shared" si="5"/>
        <v>819.19999999999993</v>
      </c>
      <c r="J65" s="16">
        <f t="shared" si="5"/>
        <v>4990.7</v>
      </c>
      <c r="K65" s="16">
        <f t="shared" si="5"/>
        <v>265</v>
      </c>
      <c r="L65" s="16">
        <f t="shared" si="5"/>
        <v>36</v>
      </c>
      <c r="M65" s="16">
        <f t="shared" si="5"/>
        <v>229</v>
      </c>
      <c r="N65" s="16" t="s">
        <v>21</v>
      </c>
      <c r="O65" s="16" t="s">
        <v>21</v>
      </c>
      <c r="P65" s="17"/>
      <c r="Q65" s="18"/>
    </row>
    <row r="66" spans="1:17" s="11" customFormat="1" ht="15.75" customHeight="1">
      <c r="A66" s="55" t="s">
        <v>18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7"/>
      <c r="Q66" s="10"/>
    </row>
    <row r="67" spans="1:17" s="11" customFormat="1">
      <c r="A67" s="8">
        <v>1</v>
      </c>
      <c r="B67" s="8" t="s">
        <v>60</v>
      </c>
      <c r="C67" s="8" t="s">
        <v>77</v>
      </c>
      <c r="D67" s="8">
        <v>42</v>
      </c>
      <c r="E67" s="8">
        <v>2</v>
      </c>
      <c r="F67" s="8">
        <v>0</v>
      </c>
      <c r="G67" s="8">
        <v>2</v>
      </c>
      <c r="H67" s="8">
        <v>81.599999999999994</v>
      </c>
      <c r="I67" s="8">
        <v>0</v>
      </c>
      <c r="J67" s="8">
        <v>81.599999999999994</v>
      </c>
      <c r="K67" s="8">
        <v>4</v>
      </c>
      <c r="L67" s="8">
        <v>0</v>
      </c>
      <c r="M67" s="8">
        <v>4</v>
      </c>
      <c r="N67" s="8" t="s">
        <v>19</v>
      </c>
      <c r="O67" s="8">
        <v>2020</v>
      </c>
      <c r="P67" s="8"/>
      <c r="Q67" s="10"/>
    </row>
    <row r="68" spans="1:17" s="11" customFormat="1">
      <c r="A68" s="8">
        <v>2</v>
      </c>
      <c r="B68" s="8" t="s">
        <v>60</v>
      </c>
      <c r="C68" s="8" t="s">
        <v>50</v>
      </c>
      <c r="D68" s="28" t="s">
        <v>63</v>
      </c>
      <c r="E68" s="31">
        <v>2</v>
      </c>
      <c r="F68" s="31">
        <v>2</v>
      </c>
      <c r="G68" s="31">
        <v>0</v>
      </c>
      <c r="H68" s="31">
        <v>128.47</v>
      </c>
      <c r="I68" s="31">
        <v>128.47</v>
      </c>
      <c r="J68" s="31">
        <v>0</v>
      </c>
      <c r="K68" s="31">
        <v>8</v>
      </c>
      <c r="L68" s="31">
        <v>8</v>
      </c>
      <c r="M68" s="31">
        <v>0</v>
      </c>
      <c r="N68" s="8" t="s">
        <v>64</v>
      </c>
      <c r="O68" s="8">
        <v>2020</v>
      </c>
      <c r="P68" s="9"/>
      <c r="Q68" s="10"/>
    </row>
    <row r="69" spans="1:17" s="11" customFormat="1">
      <c r="A69" s="8">
        <v>3</v>
      </c>
      <c r="B69" s="8" t="s">
        <v>60</v>
      </c>
      <c r="C69" s="8" t="s">
        <v>50</v>
      </c>
      <c r="D69" s="8">
        <v>43</v>
      </c>
      <c r="E69" s="31">
        <v>2</v>
      </c>
      <c r="F69" s="31">
        <v>2</v>
      </c>
      <c r="G69" s="31">
        <v>0</v>
      </c>
      <c r="H69" s="31">
        <v>87.89</v>
      </c>
      <c r="I69" s="31">
        <v>87.89</v>
      </c>
      <c r="J69" s="31">
        <v>0</v>
      </c>
      <c r="K69" s="31">
        <v>3</v>
      </c>
      <c r="L69" s="31">
        <v>3</v>
      </c>
      <c r="M69" s="31">
        <v>0</v>
      </c>
      <c r="N69" s="8" t="s">
        <v>68</v>
      </c>
      <c r="O69" s="8">
        <v>2020</v>
      </c>
      <c r="P69" s="9"/>
      <c r="Q69" s="10"/>
    </row>
    <row r="70" spans="1:17" s="11" customFormat="1">
      <c r="A70" s="8">
        <v>4</v>
      </c>
      <c r="B70" s="8" t="s">
        <v>60</v>
      </c>
      <c r="C70" s="8" t="s">
        <v>78</v>
      </c>
      <c r="D70" s="8">
        <v>8</v>
      </c>
      <c r="E70" s="31">
        <v>2</v>
      </c>
      <c r="F70" s="31">
        <v>2</v>
      </c>
      <c r="G70" s="31">
        <v>0</v>
      </c>
      <c r="H70" s="31">
        <v>144</v>
      </c>
      <c r="I70" s="31">
        <v>144</v>
      </c>
      <c r="J70" s="31">
        <v>0</v>
      </c>
      <c r="K70" s="31">
        <v>7</v>
      </c>
      <c r="L70" s="31">
        <v>7</v>
      </c>
      <c r="M70" s="31">
        <v>0</v>
      </c>
      <c r="N70" s="8" t="s">
        <v>68</v>
      </c>
      <c r="O70" s="8">
        <v>2020</v>
      </c>
      <c r="P70" s="9"/>
      <c r="Q70" s="10"/>
    </row>
    <row r="71" spans="1:17" s="11" customFormat="1">
      <c r="A71" s="8">
        <v>5</v>
      </c>
      <c r="B71" s="8" t="s">
        <v>60</v>
      </c>
      <c r="C71" s="8" t="s">
        <v>77</v>
      </c>
      <c r="D71" s="28">
        <v>6</v>
      </c>
      <c r="E71" s="31">
        <v>4</v>
      </c>
      <c r="F71" s="31">
        <v>0</v>
      </c>
      <c r="G71" s="31">
        <v>4</v>
      </c>
      <c r="H71" s="31">
        <v>149.04</v>
      </c>
      <c r="I71" s="31">
        <v>0</v>
      </c>
      <c r="J71" s="31">
        <v>149.04</v>
      </c>
      <c r="K71" s="31">
        <v>9</v>
      </c>
      <c r="L71" s="31">
        <v>0</v>
      </c>
      <c r="M71" s="31">
        <v>9</v>
      </c>
      <c r="N71" s="8" t="s">
        <v>125</v>
      </c>
      <c r="O71" s="8">
        <v>2022</v>
      </c>
      <c r="P71" s="9"/>
      <c r="Q71" s="10"/>
    </row>
    <row r="72" spans="1:17" s="11" customFormat="1">
      <c r="A72" s="8">
        <v>6</v>
      </c>
      <c r="B72" s="8" t="s">
        <v>131</v>
      </c>
      <c r="C72" s="8" t="s">
        <v>132</v>
      </c>
      <c r="D72" s="8">
        <v>19</v>
      </c>
      <c r="E72" s="31">
        <v>2</v>
      </c>
      <c r="F72" s="31">
        <v>2</v>
      </c>
      <c r="G72" s="31">
        <v>0</v>
      </c>
      <c r="H72" s="31">
        <v>119.5</v>
      </c>
      <c r="I72" s="31">
        <v>119.5</v>
      </c>
      <c r="J72" s="31">
        <v>0</v>
      </c>
      <c r="K72" s="31">
        <v>6</v>
      </c>
      <c r="L72" s="31">
        <v>6</v>
      </c>
      <c r="M72" s="31">
        <v>0</v>
      </c>
      <c r="N72" s="8" t="s">
        <v>133</v>
      </c>
      <c r="O72" s="8">
        <v>2022</v>
      </c>
      <c r="P72" s="9"/>
      <c r="Q72" s="10"/>
    </row>
    <row r="73" spans="1:17" s="11" customFormat="1">
      <c r="A73" s="16">
        <v>6</v>
      </c>
      <c r="B73" s="47" t="s">
        <v>20</v>
      </c>
      <c r="C73" s="48"/>
      <c r="D73" s="49"/>
      <c r="E73" s="16">
        <f>SUM(E67:E72)</f>
        <v>14</v>
      </c>
      <c r="F73" s="16">
        <f>SUM(F67:F72)</f>
        <v>8</v>
      </c>
      <c r="G73" s="16">
        <f t="shared" ref="G73:M73" si="6">SUM(G67:G72)</f>
        <v>6</v>
      </c>
      <c r="H73" s="16">
        <f t="shared" si="6"/>
        <v>710.5</v>
      </c>
      <c r="I73" s="16">
        <f t="shared" si="6"/>
        <v>479.86</v>
      </c>
      <c r="J73" s="16">
        <f t="shared" si="6"/>
        <v>230.64</v>
      </c>
      <c r="K73" s="16">
        <f t="shared" si="6"/>
        <v>37</v>
      </c>
      <c r="L73" s="16">
        <f t="shared" si="6"/>
        <v>24</v>
      </c>
      <c r="M73" s="16">
        <f t="shared" si="6"/>
        <v>13</v>
      </c>
      <c r="N73" s="8" t="s">
        <v>21</v>
      </c>
      <c r="O73" s="8" t="s">
        <v>21</v>
      </c>
      <c r="P73" s="9"/>
      <c r="Q73" s="10"/>
    </row>
    <row r="74" spans="1:17" s="11" customFormat="1" ht="15.75" customHeight="1">
      <c r="A74" s="55" t="s">
        <v>28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  <c r="Q74" s="10"/>
    </row>
    <row r="75" spans="1:17" s="11" customFormat="1">
      <c r="A75" s="8">
        <v>1</v>
      </c>
      <c r="B75" s="8" t="s">
        <v>61</v>
      </c>
      <c r="C75" s="8" t="s">
        <v>14</v>
      </c>
      <c r="D75" s="8">
        <v>1</v>
      </c>
      <c r="E75" s="8">
        <v>12</v>
      </c>
      <c r="F75" s="8">
        <v>4</v>
      </c>
      <c r="G75" s="8">
        <v>8</v>
      </c>
      <c r="H75" s="8">
        <v>750.95</v>
      </c>
      <c r="I75" s="8">
        <v>203.1</v>
      </c>
      <c r="J75" s="8">
        <v>490.85</v>
      </c>
      <c r="K75" s="8">
        <v>41</v>
      </c>
      <c r="L75" s="8">
        <v>15</v>
      </c>
      <c r="M75" s="8">
        <v>27</v>
      </c>
      <c r="N75" s="8" t="s">
        <v>30</v>
      </c>
      <c r="O75" s="8">
        <v>2020</v>
      </c>
      <c r="P75" s="8"/>
      <c r="Q75" s="10"/>
    </row>
    <row r="76" spans="1:17" s="11" customFormat="1">
      <c r="A76" s="8">
        <v>2</v>
      </c>
      <c r="B76" s="8" t="s">
        <v>61</v>
      </c>
      <c r="C76" s="8" t="s">
        <v>29</v>
      </c>
      <c r="D76" s="8">
        <v>14</v>
      </c>
      <c r="E76" s="8">
        <v>16</v>
      </c>
      <c r="F76" s="8">
        <v>3</v>
      </c>
      <c r="G76" s="8">
        <v>13</v>
      </c>
      <c r="H76" s="8">
        <v>824.3</v>
      </c>
      <c r="I76" s="8">
        <v>161.4</v>
      </c>
      <c r="J76" s="8">
        <v>662.9</v>
      </c>
      <c r="K76" s="8">
        <v>35</v>
      </c>
      <c r="L76" s="8">
        <v>7</v>
      </c>
      <c r="M76" s="8">
        <v>28</v>
      </c>
      <c r="N76" s="8" t="s">
        <v>31</v>
      </c>
      <c r="O76" s="8">
        <v>2020</v>
      </c>
      <c r="P76" s="8"/>
      <c r="Q76" s="10"/>
    </row>
    <row r="77" spans="1:17" s="11" customFormat="1">
      <c r="A77" s="16">
        <v>2</v>
      </c>
      <c r="B77" s="47" t="s">
        <v>20</v>
      </c>
      <c r="C77" s="51"/>
      <c r="D77" s="52"/>
      <c r="E77" s="16">
        <f t="shared" ref="E77:M77" si="7">SUM(E75:E76)</f>
        <v>28</v>
      </c>
      <c r="F77" s="16">
        <f t="shared" si="7"/>
        <v>7</v>
      </c>
      <c r="G77" s="16">
        <f t="shared" si="7"/>
        <v>21</v>
      </c>
      <c r="H77" s="16">
        <f t="shared" si="7"/>
        <v>1575.25</v>
      </c>
      <c r="I77" s="16">
        <f t="shared" si="7"/>
        <v>364.5</v>
      </c>
      <c r="J77" s="16">
        <f t="shared" si="7"/>
        <v>1153.75</v>
      </c>
      <c r="K77" s="16">
        <f t="shared" si="7"/>
        <v>76</v>
      </c>
      <c r="L77" s="16">
        <f t="shared" si="7"/>
        <v>22</v>
      </c>
      <c r="M77" s="16">
        <f t="shared" si="7"/>
        <v>55</v>
      </c>
      <c r="N77" s="8" t="s">
        <v>21</v>
      </c>
      <c r="O77" s="8" t="s">
        <v>21</v>
      </c>
      <c r="P77" s="20"/>
      <c r="Q77" s="10"/>
    </row>
    <row r="78" spans="1:17" s="11" customFormat="1">
      <c r="A78" s="55" t="s">
        <v>69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10"/>
    </row>
    <row r="79" spans="1:17" s="11" customFormat="1">
      <c r="A79" s="12">
        <v>1</v>
      </c>
      <c r="B79" s="12" t="s">
        <v>70</v>
      </c>
      <c r="C79" s="12" t="s">
        <v>79</v>
      </c>
      <c r="D79" s="12">
        <v>35</v>
      </c>
      <c r="E79" s="12">
        <v>11</v>
      </c>
      <c r="F79" s="12">
        <v>5</v>
      </c>
      <c r="G79" s="12">
        <v>6</v>
      </c>
      <c r="H79" s="12">
        <v>488.3</v>
      </c>
      <c r="I79" s="12">
        <v>224</v>
      </c>
      <c r="J79" s="12">
        <v>264.3</v>
      </c>
      <c r="K79" s="12">
        <v>24</v>
      </c>
      <c r="L79" s="12">
        <v>12</v>
      </c>
      <c r="M79" s="12">
        <v>12</v>
      </c>
      <c r="N79" s="12" t="s">
        <v>71</v>
      </c>
      <c r="O79" s="33">
        <v>2020</v>
      </c>
      <c r="P79" s="34"/>
      <c r="Q79" s="10"/>
    </row>
    <row r="80" spans="1:17" s="11" customFormat="1">
      <c r="A80" s="16">
        <v>1</v>
      </c>
      <c r="B80" s="62" t="s">
        <v>20</v>
      </c>
      <c r="C80" s="63"/>
      <c r="D80" s="64"/>
      <c r="E80" s="21">
        <f t="shared" ref="E80:M80" si="8">SUM(E79)</f>
        <v>11</v>
      </c>
      <c r="F80" s="21">
        <f t="shared" si="8"/>
        <v>5</v>
      </c>
      <c r="G80" s="21">
        <f t="shared" si="8"/>
        <v>6</v>
      </c>
      <c r="H80" s="21">
        <f t="shared" si="8"/>
        <v>488.3</v>
      </c>
      <c r="I80" s="21">
        <f t="shared" si="8"/>
        <v>224</v>
      </c>
      <c r="J80" s="21">
        <f t="shared" si="8"/>
        <v>264.3</v>
      </c>
      <c r="K80" s="21">
        <f t="shared" si="8"/>
        <v>24</v>
      </c>
      <c r="L80" s="21">
        <f t="shared" si="8"/>
        <v>12</v>
      </c>
      <c r="M80" s="21">
        <f t="shared" si="8"/>
        <v>12</v>
      </c>
      <c r="N80" s="12" t="s">
        <v>21</v>
      </c>
      <c r="O80" s="12" t="s">
        <v>21</v>
      </c>
      <c r="P80" s="22"/>
      <c r="Q80" s="10"/>
    </row>
    <row r="81" spans="1:17" s="19" customFormat="1" ht="15.75" customHeight="1">
      <c r="A81" s="55" t="s">
        <v>34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18"/>
    </row>
    <row r="82" spans="1:17" s="11" customFormat="1" ht="15.75" customHeight="1">
      <c r="A82" s="12">
        <v>1</v>
      </c>
      <c r="B82" s="8" t="s">
        <v>62</v>
      </c>
      <c r="C82" s="8" t="s">
        <v>35</v>
      </c>
      <c r="D82" s="8">
        <v>5</v>
      </c>
      <c r="E82" s="8">
        <f>G82+F82</f>
        <v>16</v>
      </c>
      <c r="F82" s="8">
        <v>2</v>
      </c>
      <c r="G82" s="8">
        <v>14</v>
      </c>
      <c r="H82" s="8">
        <f>I82+J82</f>
        <v>874.69999999999993</v>
      </c>
      <c r="I82" s="8">
        <v>119.9</v>
      </c>
      <c r="J82" s="8">
        <v>754.8</v>
      </c>
      <c r="K82" s="8">
        <f>M82+L82</f>
        <v>32</v>
      </c>
      <c r="L82" s="8">
        <v>2</v>
      </c>
      <c r="M82" s="8">
        <v>30</v>
      </c>
      <c r="N82" s="8" t="s">
        <v>37</v>
      </c>
      <c r="O82" s="8">
        <v>2020</v>
      </c>
      <c r="P82" s="23"/>
      <c r="Q82" s="10"/>
    </row>
    <row r="83" spans="1:17" s="11" customFormat="1" ht="15.75" customHeight="1">
      <c r="A83" s="12">
        <v>2</v>
      </c>
      <c r="B83" s="8" t="s">
        <v>62</v>
      </c>
      <c r="C83" s="8" t="s">
        <v>85</v>
      </c>
      <c r="D83" s="8" t="s">
        <v>86</v>
      </c>
      <c r="E83" s="8">
        <f>G83+F83</f>
        <v>12</v>
      </c>
      <c r="F83" s="8">
        <v>8</v>
      </c>
      <c r="G83" s="8">
        <v>4</v>
      </c>
      <c r="H83" s="8">
        <f>I83+J83</f>
        <v>489.36</v>
      </c>
      <c r="I83" s="8">
        <v>306.33</v>
      </c>
      <c r="J83" s="8">
        <v>183.03</v>
      </c>
      <c r="K83" s="8">
        <f>M83+L83</f>
        <v>17</v>
      </c>
      <c r="L83" s="8">
        <v>16</v>
      </c>
      <c r="M83" s="8">
        <v>1</v>
      </c>
      <c r="N83" s="8" t="s">
        <v>87</v>
      </c>
      <c r="O83" s="8">
        <v>2020</v>
      </c>
      <c r="P83" s="23"/>
      <c r="Q83" s="10"/>
    </row>
    <row r="84" spans="1:17" s="11" customFormat="1" ht="15.75" customHeight="1">
      <c r="A84" s="12">
        <v>3</v>
      </c>
      <c r="B84" s="8" t="s">
        <v>62</v>
      </c>
      <c r="C84" s="8" t="s">
        <v>14</v>
      </c>
      <c r="D84" s="28">
        <v>2</v>
      </c>
      <c r="E84" s="8">
        <f>G84+F84</f>
        <v>12</v>
      </c>
      <c r="F84" s="8">
        <v>4</v>
      </c>
      <c r="G84" s="8">
        <v>8</v>
      </c>
      <c r="H84" s="8">
        <f>I84+J84</f>
        <v>741.11</v>
      </c>
      <c r="I84" s="8">
        <v>249.04</v>
      </c>
      <c r="J84" s="8">
        <v>492.07</v>
      </c>
      <c r="K84" s="8">
        <f>M84+L84</f>
        <v>16</v>
      </c>
      <c r="L84" s="8">
        <v>3</v>
      </c>
      <c r="M84" s="8">
        <v>13</v>
      </c>
      <c r="N84" s="8" t="s">
        <v>122</v>
      </c>
      <c r="O84" s="8">
        <v>2020</v>
      </c>
      <c r="P84" s="23"/>
      <c r="Q84" s="10"/>
    </row>
    <row r="85" spans="1:17" s="11" customFormat="1" ht="15.75" customHeight="1">
      <c r="A85" s="12">
        <v>4</v>
      </c>
      <c r="B85" s="8" t="s">
        <v>62</v>
      </c>
      <c r="C85" s="8" t="s">
        <v>14</v>
      </c>
      <c r="D85" s="28">
        <v>4</v>
      </c>
      <c r="E85" s="8">
        <f>G85+F85</f>
        <v>12</v>
      </c>
      <c r="F85" s="8">
        <v>6</v>
      </c>
      <c r="G85" s="8">
        <v>6</v>
      </c>
      <c r="H85" s="8">
        <f>I85+J85</f>
        <v>737.63</v>
      </c>
      <c r="I85" s="8">
        <v>360.15</v>
      </c>
      <c r="J85" s="8">
        <v>377.48</v>
      </c>
      <c r="K85" s="8">
        <f>M85+L85</f>
        <v>12</v>
      </c>
      <c r="L85" s="8">
        <v>2</v>
      </c>
      <c r="M85" s="8">
        <v>10</v>
      </c>
      <c r="N85" s="8" t="s">
        <v>123</v>
      </c>
      <c r="O85" s="8">
        <v>2020</v>
      </c>
      <c r="P85" s="23"/>
      <c r="Q85" s="10"/>
    </row>
    <row r="86" spans="1:17">
      <c r="A86" s="13">
        <v>4</v>
      </c>
      <c r="B86" s="50" t="s">
        <v>20</v>
      </c>
      <c r="C86" s="51"/>
      <c r="D86" s="52"/>
      <c r="E86" s="13">
        <f>SUM(E82:E85)</f>
        <v>52</v>
      </c>
      <c r="F86" s="13">
        <f>SUM(F82:F85)</f>
        <v>20</v>
      </c>
      <c r="G86" s="13">
        <f>SUM(G82:G85)</f>
        <v>32</v>
      </c>
      <c r="H86" s="13">
        <f>SUM(H82:H85)</f>
        <v>2842.8</v>
      </c>
      <c r="I86" s="13">
        <f>SUM(I82:I85)</f>
        <v>1035.42</v>
      </c>
      <c r="J86" s="13">
        <f>AVERAGE(J82:J85)</f>
        <v>451.84499999999997</v>
      </c>
      <c r="K86" s="13">
        <f>SUM(K82:K85)</f>
        <v>77</v>
      </c>
      <c r="L86" s="13">
        <f>SUM(L82:L85)</f>
        <v>23</v>
      </c>
      <c r="M86" s="13">
        <f>SUM(M82:M85)</f>
        <v>54</v>
      </c>
      <c r="N86" s="6" t="s">
        <v>21</v>
      </c>
      <c r="O86" s="6" t="s">
        <v>21</v>
      </c>
      <c r="P86" s="7"/>
      <c r="Q86" s="4"/>
    </row>
    <row r="87" spans="1:17" s="15" customFormat="1" ht="15.75" customHeight="1">
      <c r="A87" s="24">
        <f>A86+A80+A77+A73+A65+A45</f>
        <v>66</v>
      </c>
      <c r="B87" s="58" t="s">
        <v>67</v>
      </c>
      <c r="C87" s="50"/>
      <c r="D87" s="59"/>
      <c r="E87" s="13">
        <f>E86+E80+E77+E73+E65+E45</f>
        <v>561</v>
      </c>
      <c r="F87" s="13">
        <f>F86+F80+F77+F73+F65+F45</f>
        <v>176</v>
      </c>
      <c r="G87" s="13">
        <f t="shared" ref="G87:M87" si="9">G45+G65+G73+G77+G80+G86</f>
        <v>469</v>
      </c>
      <c r="H87" s="13">
        <f t="shared" si="9"/>
        <v>28466.15</v>
      </c>
      <c r="I87" s="13">
        <f t="shared" si="9"/>
        <v>7888.2300000000014</v>
      </c>
      <c r="J87" s="13">
        <f t="shared" si="9"/>
        <v>19198.384999999998</v>
      </c>
      <c r="K87" s="13">
        <f t="shared" si="9"/>
        <v>1383</v>
      </c>
      <c r="L87" s="13">
        <f t="shared" si="9"/>
        <v>385</v>
      </c>
      <c r="M87" s="13">
        <f t="shared" si="9"/>
        <v>999</v>
      </c>
      <c r="N87" s="13" t="s">
        <v>21</v>
      </c>
      <c r="O87" s="13" t="s">
        <v>21</v>
      </c>
      <c r="P87" s="25"/>
      <c r="Q87" s="14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"/>
      <c r="Q88" s="4"/>
    </row>
    <row r="89" spans="1:17" ht="32.25" customHeight="1">
      <c r="A89" s="38"/>
      <c r="B89" s="53" t="s">
        <v>136</v>
      </c>
      <c r="C89" s="53"/>
      <c r="D89" s="53"/>
      <c r="E89" s="53"/>
      <c r="F89" s="54"/>
      <c r="G89" s="26"/>
      <c r="H89" s="26"/>
      <c r="I89" s="26"/>
      <c r="J89" s="26"/>
      <c r="K89" s="26"/>
      <c r="L89" s="26"/>
      <c r="M89" s="26"/>
      <c r="N89" s="26"/>
      <c r="O89" s="26"/>
    </row>
    <row r="90" spans="1:17">
      <c r="A90" s="38"/>
      <c r="B90" s="39"/>
      <c r="C90" s="38"/>
      <c r="D90" s="38"/>
      <c r="E90" s="38"/>
      <c r="F90" s="38"/>
      <c r="G90" s="26"/>
      <c r="H90" s="26"/>
      <c r="I90" s="26"/>
      <c r="J90" s="26"/>
      <c r="K90" s="26"/>
      <c r="L90" s="26"/>
      <c r="M90" s="26"/>
      <c r="N90" s="26"/>
      <c r="O90" s="26"/>
    </row>
    <row r="91" spans="1:1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</sheetData>
  <mergeCells count="26"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B77:D77"/>
    <mergeCell ref="B65:D65"/>
    <mergeCell ref="A46:P46"/>
    <mergeCell ref="A9:P9"/>
    <mergeCell ref="A6:A7"/>
    <mergeCell ref="B6:D6"/>
    <mergeCell ref="B45:D45"/>
    <mergeCell ref="B73:D73"/>
    <mergeCell ref="B86:D86"/>
    <mergeCell ref="D89:F89"/>
    <mergeCell ref="A81:P81"/>
    <mergeCell ref="A66:P66"/>
    <mergeCell ref="B89:C89"/>
    <mergeCell ref="B87:D87"/>
    <mergeCell ref="A78:P78"/>
    <mergeCell ref="B80:D80"/>
    <mergeCell ref="A74:P74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2019-10-29T11:11:04Z</cp:lastPrinted>
  <dcterms:created xsi:type="dcterms:W3CDTF">2015-09-29T08:10:27Z</dcterms:created>
  <dcterms:modified xsi:type="dcterms:W3CDTF">2019-10-30T12:32:13Z</dcterms:modified>
</cp:coreProperties>
</file>