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529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<sst xmlns="http://schemas.openxmlformats.org/spreadsheetml/2006/main" count="37" uniqueCount="37">
  <si>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</si>
  <si>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</si>
  <si>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</si>
  <si>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</si>
  <si>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</si>
  <si>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</si>
  <si>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</si>
  <si>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</si>
  <si>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</si>
  <si>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</si>
  <si>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</si>
  <si>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</si>
  <si>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</si>
  <si>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</si>
  <si>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</si>
  <si>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</si>
  <si>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</si>
  <si>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</si>
  <si>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</si>
  <si>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</si>
  <si>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</si>
  <si>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</si>
  <si>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</si>
  <si>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</si>
  <si>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</si>
  <si>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</si>
  <si>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</si>
  <si>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</si>
  <si>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</si>
  <si>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</si>
  <si>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</si>
  <si>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</si>
  <si>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</si>
  <si>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</si>
  <si>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</si>
  <si>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</si>
  <si>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26 октября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</si>
</sst>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8" sqref="P8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"/>
      <c r="S1" s="2"/>
    </row>
    <row r="2" spans="1:19" ht="18.75">
      <c r="A2" s="5"/>
      <c r="B2" s="40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"/>
      <c r="S2" s="2"/>
    </row>
    <row r="3" spans="1:19" ht="18.75" customHeight="1">
      <c r="A3" s="5"/>
      <c r="B3" s="40" t="s">
        <v>36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  <c r="S3" s="2"/>
    </row>
    <row r="4" spans="1:19" ht="29.25" customHeight="1">
      <c r="A4" s="35"/>
      <c r="B4" s="41" t="s">
        <v>0</v>
      </c>
      <c r="C4" s="43" t="s">
        <v>1</v>
      </c>
      <c r="D4" s="43"/>
      <c r="E4" s="43" t="s">
        <v>4</v>
      </c>
      <c r="F4" s="43"/>
      <c r="G4" s="43" t="s">
        <v>31</v>
      </c>
      <c r="H4" s="43"/>
      <c r="I4" s="43" t="s">
        <v>32</v>
      </c>
      <c r="J4" s="43"/>
      <c r="K4" s="43" t="s">
        <v>2</v>
      </c>
      <c r="L4" s="43"/>
      <c r="M4" s="43" t="s">
        <v>33</v>
      </c>
      <c r="N4" s="43"/>
      <c r="O4" s="36" t="s">
        <v>35</v>
      </c>
      <c r="P4" s="37"/>
      <c r="Q4" s="38" t="s">
        <v>34</v>
      </c>
      <c r="R4" s="2"/>
      <c r="S4" s="2"/>
    </row>
    <row r="5" spans="1:19" ht="19.5" customHeight="1">
      <c r="A5" s="35"/>
      <c r="B5" s="42"/>
      <c r="C5" s="25">
        <v>45198</v>
      </c>
      <c r="D5" s="25">
        <v>45225</v>
      </c>
      <c r="E5" s="25">
        <v>45198</v>
      </c>
      <c r="F5" s="25">
        <v>45225</v>
      </c>
      <c r="G5" s="25">
        <v>45198</v>
      </c>
      <c r="H5" s="25">
        <v>45225</v>
      </c>
      <c r="I5" s="25">
        <v>45198</v>
      </c>
      <c r="J5" s="25">
        <v>45225</v>
      </c>
      <c r="K5" s="25">
        <v>45198</v>
      </c>
      <c r="L5" s="25">
        <v>45225</v>
      </c>
      <c r="M5" s="25">
        <v>45198</v>
      </c>
      <c r="N5" s="25">
        <v>45225</v>
      </c>
      <c r="O5" s="25">
        <v>45198</v>
      </c>
      <c r="P5" s="25">
        <v>45225</v>
      </c>
      <c r="Q5" s="38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270</v>
      </c>
      <c r="F6" s="14">
        <v>290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270</v>
      </c>
      <c r="P6" s="26">
        <f>F6</f>
        <v>290</v>
      </c>
      <c r="Q6" s="27">
        <f>P6/O6*100-100</f>
        <v>7.407407407407419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440</v>
      </c>
      <c r="F7" s="14">
        <v>460</v>
      </c>
      <c r="G7" s="15">
        <v>0</v>
      </c>
      <c r="H7" s="16">
        <v>695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E7</f>
        <v>440</v>
      </c>
      <c r="P7" s="26">
        <f>F7</f>
        <v>460</v>
      </c>
      <c r="Q7" s="27">
        <f>P7/O7*100-100</f>
        <v>4.545454545454547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262.6666666666667</v>
      </c>
      <c r="D9" s="12">
        <v>317</v>
      </c>
      <c r="E9" s="13">
        <v>230</v>
      </c>
      <c r="F9" s="14">
        <v>270</v>
      </c>
      <c r="G9" s="19">
        <v>316</v>
      </c>
      <c r="H9" s="20">
        <v>380</v>
      </c>
      <c r="I9" s="11">
        <v>259</v>
      </c>
      <c r="J9" s="12">
        <v>224</v>
      </c>
      <c r="K9" s="19">
        <v>0</v>
      </c>
      <c r="L9" s="20">
        <v>320</v>
      </c>
      <c r="M9" s="19">
        <v>350</v>
      </c>
      <c r="N9" s="20">
        <v>370</v>
      </c>
      <c r="O9" s="10">
        <f>(C9+E9+G9+I9+M9)/5</f>
        <v>283.53333333333336</v>
      </c>
      <c r="P9" s="26">
        <f>(D9+F9+H9+J9+L9+N9)/6</f>
        <v>313.5</v>
      </c>
      <c r="Q9" s="27">
        <f aca="true" t="shared" si="0" ref="Q9:Q30">P9/O9*100-100</f>
        <v>10.56901011051022</v>
      </c>
      <c r="S9" s="8"/>
    </row>
    <row r="10" spans="1:19" ht="15.75" customHeight="1">
      <c r="A10" s="29">
        <v>5</v>
      </c>
      <c r="B10" s="6" t="s">
        <v>11</v>
      </c>
      <c r="C10" s="11">
        <v>221</v>
      </c>
      <c r="D10" s="12">
        <v>238.5</v>
      </c>
      <c r="E10" s="13">
        <v>207</v>
      </c>
      <c r="F10" s="14">
        <v>272</v>
      </c>
      <c r="G10" s="19">
        <v>0</v>
      </c>
      <c r="H10" s="20">
        <v>0</v>
      </c>
      <c r="I10" s="11">
        <v>214</v>
      </c>
      <c r="J10" s="12">
        <v>221.5</v>
      </c>
      <c r="K10" s="19">
        <v>300</v>
      </c>
      <c r="L10" s="20">
        <v>300</v>
      </c>
      <c r="M10" s="19">
        <v>0</v>
      </c>
      <c r="N10" s="20">
        <v>0</v>
      </c>
      <c r="O10" s="10">
        <f>AVERAGE(C10,E10,I10,K10)</f>
        <v>235.5</v>
      </c>
      <c r="P10" s="26">
        <f>(D10+F10+J10+L10)/4</f>
        <v>258</v>
      </c>
      <c r="Q10" s="27">
        <f t="shared" si="0"/>
        <v>9.554140127388536</v>
      </c>
      <c r="S10" s="8"/>
    </row>
    <row r="11" spans="1:19" ht="15.75">
      <c r="A11" s="29">
        <v>6</v>
      </c>
      <c r="B11" s="6" t="s">
        <v>12</v>
      </c>
      <c r="C11" s="11">
        <v>709.2592592592592</v>
      </c>
      <c r="D11" s="12">
        <v>642.2966666666666</v>
      </c>
      <c r="E11" s="13">
        <v>557</v>
      </c>
      <c r="F11" s="14">
        <v>612.5</v>
      </c>
      <c r="G11" s="19">
        <v>775</v>
      </c>
      <c r="H11" s="20">
        <v>695</v>
      </c>
      <c r="I11" s="11">
        <v>1033.5</v>
      </c>
      <c r="J11" s="12">
        <v>997.5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845.7932098765432</v>
      </c>
      <c r="P11" s="26">
        <f>(D11+F11+H11+J11+L11+N11)/6</f>
        <v>824.5494444444445</v>
      </c>
      <c r="Q11" s="27">
        <f t="shared" si="0"/>
        <v>-2.511697325543622</v>
      </c>
      <c r="S11" s="8"/>
    </row>
    <row r="12" spans="1:19" ht="15.75" customHeight="1">
      <c r="A12" s="29">
        <v>7</v>
      </c>
      <c r="B12" s="6" t="s">
        <v>13</v>
      </c>
      <c r="C12" s="11">
        <v>106.78518518518518</v>
      </c>
      <c r="D12" s="12">
        <v>108.63333333333333</v>
      </c>
      <c r="E12" s="13">
        <v>137.5</v>
      </c>
      <c r="F12" s="14">
        <v>130.5</v>
      </c>
      <c r="G12" s="19">
        <v>153</v>
      </c>
      <c r="H12" s="20">
        <v>150</v>
      </c>
      <c r="I12" s="11">
        <v>150.5</v>
      </c>
      <c r="J12" s="12">
        <v>181.5</v>
      </c>
      <c r="K12" s="19">
        <v>180</v>
      </c>
      <c r="L12" s="20">
        <v>180</v>
      </c>
      <c r="M12" s="19">
        <v>190</v>
      </c>
      <c r="N12" s="20">
        <v>190</v>
      </c>
      <c r="O12" s="10">
        <f>(C12+E12+G12+I12+K12+M12)/6</f>
        <v>152.9641975308642</v>
      </c>
      <c r="P12" s="26">
        <f>(D12+F12+H12+J12+L12+N12)/6</f>
        <v>156.7722222222222</v>
      </c>
      <c r="Q12" s="27">
        <f t="shared" si="0"/>
        <v>2.4894875747572627</v>
      </c>
      <c r="S12" s="8"/>
    </row>
    <row r="13" spans="1:19" ht="31.5">
      <c r="A13" s="29">
        <v>8</v>
      </c>
      <c r="B13" s="6" t="s">
        <v>14</v>
      </c>
      <c r="C13" s="11">
        <v>0</v>
      </c>
      <c r="D13" s="12">
        <v>0</v>
      </c>
      <c r="E13" s="13">
        <v>116</v>
      </c>
      <c r="F13" s="14">
        <v>108</v>
      </c>
      <c r="G13" s="19">
        <v>0</v>
      </c>
      <c r="H13" s="20">
        <v>125</v>
      </c>
      <c r="I13" s="11">
        <v>80</v>
      </c>
      <c r="J13" s="12">
        <v>80</v>
      </c>
      <c r="K13" s="19">
        <v>0</v>
      </c>
      <c r="L13" s="20">
        <v>0</v>
      </c>
      <c r="M13" s="21">
        <v>0</v>
      </c>
      <c r="N13" s="22">
        <v>0</v>
      </c>
      <c r="O13" s="10">
        <f>AVERAGE(E13,I13)</f>
        <v>98</v>
      </c>
      <c r="P13" s="26">
        <f>(F13+H13+J13)/3</f>
        <v>104.33333333333333</v>
      </c>
      <c r="Q13" s="27">
        <f t="shared" si="0"/>
        <v>6.4625850340136</v>
      </c>
      <c r="S13" s="8"/>
    </row>
    <row r="14" spans="1:19" ht="31.5" customHeight="1">
      <c r="A14" s="29">
        <v>9</v>
      </c>
      <c r="B14" s="6" t="s">
        <v>15</v>
      </c>
      <c r="C14" s="11">
        <v>87.46666666666665</v>
      </c>
      <c r="D14" s="12">
        <v>85.31666666666666</v>
      </c>
      <c r="E14" s="13">
        <v>75</v>
      </c>
      <c r="F14" s="14">
        <v>72.5</v>
      </c>
      <c r="G14" s="19">
        <v>90</v>
      </c>
      <c r="H14" s="20">
        <v>110</v>
      </c>
      <c r="I14" s="11">
        <v>80</v>
      </c>
      <c r="J14" s="12">
        <v>80.5</v>
      </c>
      <c r="K14" s="19">
        <v>110</v>
      </c>
      <c r="L14" s="20">
        <v>110</v>
      </c>
      <c r="M14" s="21">
        <v>130</v>
      </c>
      <c r="N14" s="22">
        <v>130</v>
      </c>
      <c r="O14" s="10">
        <f>(C14+E14+G14+I14+K14+M14)/6</f>
        <v>95.41111111111111</v>
      </c>
      <c r="P14" s="26">
        <f>(D14+F14+H14+J14+L14+N14)/6</f>
        <v>98.05277777777776</v>
      </c>
      <c r="Q14" s="27">
        <f t="shared" si="0"/>
        <v>2.768720158378926</v>
      </c>
      <c r="S14" s="8"/>
    </row>
    <row r="15" spans="1:19" ht="15.75">
      <c r="A15" s="29">
        <v>10</v>
      </c>
      <c r="B15" s="6" t="s">
        <v>30</v>
      </c>
      <c r="C15" s="11">
        <v>92.5</v>
      </c>
      <c r="D15" s="12">
        <v>113</v>
      </c>
      <c r="E15" s="13">
        <v>71</v>
      </c>
      <c r="F15" s="14">
        <v>79</v>
      </c>
      <c r="G15" s="19">
        <v>95</v>
      </c>
      <c r="H15" s="20">
        <v>140</v>
      </c>
      <c r="I15" s="11">
        <v>87</v>
      </c>
      <c r="J15" s="12">
        <v>109</v>
      </c>
      <c r="K15" s="19">
        <v>120</v>
      </c>
      <c r="L15" s="20">
        <v>130</v>
      </c>
      <c r="M15" s="21">
        <v>140</v>
      </c>
      <c r="N15" s="22">
        <v>170</v>
      </c>
      <c r="O15" s="10">
        <f>(C15+E15+G15+I15+K15+M15)/6</f>
        <v>100.91666666666667</v>
      </c>
      <c r="P15" s="26">
        <f>(D15+F15+H15+J15+L15+N15)/6</f>
        <v>123.5</v>
      </c>
      <c r="Q15" s="27">
        <f t="shared" si="0"/>
        <v>22.378199834847237</v>
      </c>
      <c r="S15" s="8"/>
    </row>
    <row r="16" spans="1:19" ht="15.75" customHeight="1">
      <c r="A16" s="29">
        <v>11</v>
      </c>
      <c r="B16" s="6" t="s">
        <v>16</v>
      </c>
      <c r="C16" s="11">
        <v>93.83333333333333</v>
      </c>
      <c r="D16" s="12">
        <v>96.71666666666665</v>
      </c>
      <c r="E16" s="13">
        <v>89</v>
      </c>
      <c r="F16" s="14">
        <v>85.5</v>
      </c>
      <c r="G16" s="19">
        <v>109</v>
      </c>
      <c r="H16" s="20">
        <v>101</v>
      </c>
      <c r="I16" s="11">
        <v>86.5</v>
      </c>
      <c r="J16" s="12">
        <v>90.5</v>
      </c>
      <c r="K16" s="19">
        <v>120</v>
      </c>
      <c r="L16" s="20">
        <v>120</v>
      </c>
      <c r="M16" s="19">
        <v>120</v>
      </c>
      <c r="N16" s="20">
        <v>120</v>
      </c>
      <c r="O16" s="10">
        <f>(C16+E16+G16+I16+K16+M16)/6</f>
        <v>103.05555555555554</v>
      </c>
      <c r="P16" s="26">
        <f>(D16+F16+H16+J16+L16+N16)/6</f>
        <v>102.28611111111111</v>
      </c>
      <c r="Q16" s="27">
        <f t="shared" si="0"/>
        <v>-0.7466307277627919</v>
      </c>
      <c r="S16" s="8"/>
    </row>
    <row r="17" spans="1:19" ht="15.75">
      <c r="A17" s="29">
        <v>12</v>
      </c>
      <c r="B17" s="6" t="s">
        <v>6</v>
      </c>
      <c r="C17" s="11">
        <v>890.6666666666666</v>
      </c>
      <c r="D17" s="12">
        <v>966.6666666666666</v>
      </c>
      <c r="E17" s="13">
        <v>525</v>
      </c>
      <c r="F17" s="14">
        <v>525</v>
      </c>
      <c r="G17" s="19">
        <v>1960</v>
      </c>
      <c r="H17" s="20">
        <v>400</v>
      </c>
      <c r="I17" s="11">
        <v>1000</v>
      </c>
      <c r="J17" s="12">
        <v>1130</v>
      </c>
      <c r="K17" s="19">
        <v>900</v>
      </c>
      <c r="L17" s="20">
        <v>900</v>
      </c>
      <c r="M17" s="19">
        <v>1240</v>
      </c>
      <c r="N17" s="20">
        <v>1240</v>
      </c>
      <c r="O17" s="10">
        <f>(C17+E17+G17+I17+K17+M17)/6</f>
        <v>1085.9444444444443</v>
      </c>
      <c r="P17" s="26">
        <f>(D17+F17+H17+J17+L17+N17)/6</f>
        <v>860.2777777777777</v>
      </c>
      <c r="Q17" s="27">
        <f t="shared" si="0"/>
        <v>-20.78068245766613</v>
      </c>
      <c r="S17" s="8"/>
    </row>
    <row r="18" spans="1:19" ht="15.75" customHeight="1">
      <c r="A18" s="29">
        <v>13</v>
      </c>
      <c r="B18" s="6" t="s">
        <v>5</v>
      </c>
      <c r="C18" s="11">
        <v>21</v>
      </c>
      <c r="D18" s="12">
        <v>21.333333333333332</v>
      </c>
      <c r="E18" s="13">
        <v>19.5</v>
      </c>
      <c r="F18" s="14">
        <v>19.5</v>
      </c>
      <c r="G18" s="19">
        <v>20</v>
      </c>
      <c r="H18" s="20">
        <v>20</v>
      </c>
      <c r="I18" s="11">
        <v>27.5</v>
      </c>
      <c r="J18" s="12">
        <v>25</v>
      </c>
      <c r="K18" s="19">
        <v>30</v>
      </c>
      <c r="L18" s="20">
        <v>30</v>
      </c>
      <c r="M18" s="19">
        <v>30</v>
      </c>
      <c r="N18" s="20">
        <v>30</v>
      </c>
      <c r="O18" s="10">
        <f>(C18+E18+G18+I18+K18+M18)/6</f>
        <v>24.666666666666668</v>
      </c>
      <c r="P18" s="26">
        <f>(D18+F18+H18+J18+L18+N18)/6</f>
        <v>24.305555555555554</v>
      </c>
      <c r="Q18" s="27">
        <f t="shared" si="0"/>
        <v>-1.4639639639639768</v>
      </c>
      <c r="S18" s="8"/>
    </row>
    <row r="19" spans="1:19" ht="15.75">
      <c r="A19" s="29">
        <v>14</v>
      </c>
      <c r="B19" s="6" t="s">
        <v>17</v>
      </c>
      <c r="C19" s="11">
        <v>43.61666666666667</v>
      </c>
      <c r="D19" s="12">
        <v>44.57</v>
      </c>
      <c r="E19" s="13">
        <v>56.5</v>
      </c>
      <c r="F19" s="14">
        <v>56.5</v>
      </c>
      <c r="G19" s="19">
        <v>60</v>
      </c>
      <c r="H19" s="20">
        <v>50</v>
      </c>
      <c r="I19" s="11">
        <v>82</v>
      </c>
      <c r="J19" s="12">
        <v>71.5</v>
      </c>
      <c r="K19" s="19">
        <v>100</v>
      </c>
      <c r="L19" s="20">
        <v>100</v>
      </c>
      <c r="M19" s="19">
        <v>100</v>
      </c>
      <c r="N19" s="20">
        <v>100</v>
      </c>
      <c r="O19" s="10">
        <f>(C19+E19+G19+I19+K19+M19)/6</f>
        <v>73.68611111111112</v>
      </c>
      <c r="P19" s="26">
        <f>(D19+F19+H19+J19+L19+N19)/6</f>
        <v>70.42833333333333</v>
      </c>
      <c r="Q19" s="27">
        <f t="shared" si="0"/>
        <v>-4.421155803520961</v>
      </c>
      <c r="S19" s="8"/>
    </row>
    <row r="20" spans="1:19" ht="15.75" customHeight="1">
      <c r="A20" s="29">
        <v>15</v>
      </c>
      <c r="B20" s="6" t="s">
        <v>18</v>
      </c>
      <c r="C20" s="11">
        <v>87.62333333333333</v>
      </c>
      <c r="D20" s="12">
        <v>87.62333333333333</v>
      </c>
      <c r="E20" s="13">
        <v>103.3</v>
      </c>
      <c r="F20" s="14">
        <v>103.3</v>
      </c>
      <c r="G20" s="19">
        <v>0</v>
      </c>
      <c r="H20" s="20">
        <v>50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(C20+E20+M20)/3</f>
        <v>91.97444444444444</v>
      </c>
      <c r="P20" s="26">
        <f>(D20+F20+H20+N20)/4</f>
        <v>81.48083333333334</v>
      </c>
      <c r="Q20" s="27">
        <f t="shared" si="0"/>
        <v>-11.409268275003924</v>
      </c>
      <c r="S20" s="8"/>
    </row>
    <row r="21" spans="1:19" ht="31.5">
      <c r="A21" s="29">
        <v>16</v>
      </c>
      <c r="B21" s="6" t="s">
        <v>19</v>
      </c>
      <c r="C21" s="11">
        <v>83.42999999999999</v>
      </c>
      <c r="D21" s="12">
        <v>83.42999999999999</v>
      </c>
      <c r="E21" s="13">
        <v>97.1</v>
      </c>
      <c r="F21" s="14">
        <v>97.1</v>
      </c>
      <c r="G21" s="19">
        <v>0</v>
      </c>
      <c r="H21" s="20">
        <v>60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(C21+E21+K21+M21)/4</f>
        <v>91.3825</v>
      </c>
      <c r="P21" s="26">
        <f>(D21+F21+H21+L21+N21)/5</f>
        <v>85.106</v>
      </c>
      <c r="Q21" s="27">
        <f t="shared" si="0"/>
        <v>-6.868382896068724</v>
      </c>
      <c r="S21" s="8"/>
    </row>
    <row r="22" spans="1:19" ht="15.75" customHeight="1">
      <c r="A22" s="29">
        <v>17</v>
      </c>
      <c r="B22" s="6" t="s">
        <v>20</v>
      </c>
      <c r="C22" s="11">
        <v>116.95</v>
      </c>
      <c r="D22" s="12">
        <v>105.2</v>
      </c>
      <c r="E22" s="13">
        <v>115.5</v>
      </c>
      <c r="F22" s="14">
        <v>115.5</v>
      </c>
      <c r="G22" s="19">
        <v>212.5</v>
      </c>
      <c r="H22" s="20">
        <v>100</v>
      </c>
      <c r="I22" s="11">
        <v>138.15</v>
      </c>
      <c r="J22" s="12">
        <v>149.375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146.35</v>
      </c>
      <c r="P22" s="26">
        <f>(D22+F22+H22+J22+L22+N22)/6</f>
        <v>127.5125</v>
      </c>
      <c r="Q22" s="27">
        <f t="shared" si="0"/>
        <v>-12.871540826785093</v>
      </c>
      <c r="S22" s="8"/>
    </row>
    <row r="23" spans="1:19" ht="15.75">
      <c r="A23" s="29">
        <v>18</v>
      </c>
      <c r="B23" s="6" t="s">
        <v>21</v>
      </c>
      <c r="C23" s="11">
        <v>64.25</v>
      </c>
      <c r="D23" s="12">
        <v>65.90416666666667</v>
      </c>
      <c r="E23" s="13">
        <v>73.5</v>
      </c>
      <c r="F23" s="14">
        <v>73.5</v>
      </c>
      <c r="G23" s="19">
        <v>62</v>
      </c>
      <c r="H23" s="20">
        <v>63</v>
      </c>
      <c r="I23" s="11">
        <v>69.25</v>
      </c>
      <c r="J23" s="12">
        <v>68.5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74.83333333333333</v>
      </c>
      <c r="P23" s="26">
        <f>(D23+F23+H23+J23+L23+N23)/6</f>
        <v>75.15069444444445</v>
      </c>
      <c r="Q23" s="27">
        <f t="shared" si="0"/>
        <v>0.4240905716407042</v>
      </c>
      <c r="S23" s="8"/>
    </row>
    <row r="24" spans="1:19" ht="15.75" customHeight="1">
      <c r="A24" s="29">
        <v>74.66</v>
      </c>
      <c r="B24" s="6" t="s">
        <v>22</v>
      </c>
      <c r="C24" s="11">
        <v>75.14999999999999</v>
      </c>
      <c r="D24" s="12">
        <v>75.14999999999999</v>
      </c>
      <c r="E24" s="13">
        <v>94.5</v>
      </c>
      <c r="F24" s="14">
        <v>94.5</v>
      </c>
      <c r="G24" s="19">
        <v>95</v>
      </c>
      <c r="H24" s="20">
        <v>80</v>
      </c>
      <c r="I24" s="11">
        <v>118.15</v>
      </c>
      <c r="J24" s="12">
        <v>119.445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123.38333333333333</v>
      </c>
      <c r="P24" s="26">
        <f>(D24+F24+H24+J24+L24+N24)/6</f>
        <v>121.09916666666668</v>
      </c>
      <c r="Q24" s="27">
        <f t="shared" si="0"/>
        <v>-1.8512765095231458</v>
      </c>
      <c r="S24" s="8"/>
    </row>
    <row r="25" spans="1:19" ht="15.75">
      <c r="A25" s="29">
        <v>20</v>
      </c>
      <c r="B25" s="6" t="s">
        <v>23</v>
      </c>
      <c r="C25" s="11">
        <v>150.37037037037035</v>
      </c>
      <c r="D25" s="12">
        <v>142.5</v>
      </c>
      <c r="E25" s="13">
        <v>92.5</v>
      </c>
      <c r="F25" s="14">
        <v>92.5</v>
      </c>
      <c r="G25" s="19">
        <v>66</v>
      </c>
      <c r="H25" s="20">
        <v>60</v>
      </c>
      <c r="I25" s="11">
        <v>216.25</v>
      </c>
      <c r="J25" s="12">
        <v>197.5</v>
      </c>
      <c r="K25" s="19">
        <v>140</v>
      </c>
      <c r="L25" s="20">
        <v>140</v>
      </c>
      <c r="M25" s="19">
        <v>250</v>
      </c>
      <c r="N25" s="20">
        <v>250</v>
      </c>
      <c r="O25" s="10">
        <f>(C25+E25+G25+I25+K25+M25)/6</f>
        <v>152.52006172839506</v>
      </c>
      <c r="P25" s="26">
        <f>(D25+F25+H25+J25+L25+N25)/6</f>
        <v>147.08333333333334</v>
      </c>
      <c r="Q25" s="27">
        <f t="shared" si="0"/>
        <v>-3.5645988687988677</v>
      </c>
      <c r="S25" s="8"/>
    </row>
    <row r="26" spans="1:19" ht="15.75" customHeight="1">
      <c r="A26" s="29">
        <v>21</v>
      </c>
      <c r="B26" s="6" t="s">
        <v>24</v>
      </c>
      <c r="C26" s="11">
        <v>45</v>
      </c>
      <c r="D26" s="12">
        <v>34.5</v>
      </c>
      <c r="E26" s="13">
        <v>31</v>
      </c>
      <c r="F26" s="14">
        <v>28.5</v>
      </c>
      <c r="G26" s="19">
        <v>66</v>
      </c>
      <c r="H26" s="20">
        <v>40</v>
      </c>
      <c r="I26" s="11">
        <v>58.5</v>
      </c>
      <c r="J26" s="12">
        <v>52</v>
      </c>
      <c r="K26" s="19">
        <v>65</v>
      </c>
      <c r="L26" s="20">
        <v>65</v>
      </c>
      <c r="M26" s="19">
        <v>80</v>
      </c>
      <c r="N26" s="20">
        <v>80</v>
      </c>
      <c r="O26" s="10">
        <f>(C26+E26+G26+I26+K26+M26)/6</f>
        <v>57.583333333333336</v>
      </c>
      <c r="P26" s="26">
        <f>(D26+F26+H26+J26+L26+N26)/6</f>
        <v>50</v>
      </c>
      <c r="Q26" s="27">
        <f t="shared" si="0"/>
        <v>-13.169319826338636</v>
      </c>
      <c r="S26" s="8"/>
    </row>
    <row r="27" spans="1:19" ht="15.75">
      <c r="A27" s="29">
        <v>22</v>
      </c>
      <c r="B27" s="6" t="s">
        <v>25</v>
      </c>
      <c r="C27" s="11">
        <v>49.5</v>
      </c>
      <c r="D27" s="12">
        <v>47</v>
      </c>
      <c r="E27" s="13">
        <v>39.5</v>
      </c>
      <c r="F27" s="14">
        <v>38.5</v>
      </c>
      <c r="G27" s="19">
        <v>85</v>
      </c>
      <c r="H27" s="20">
        <v>50</v>
      </c>
      <c r="I27" s="11">
        <v>45</v>
      </c>
      <c r="J27" s="12">
        <v>0</v>
      </c>
      <c r="K27" s="19">
        <v>60</v>
      </c>
      <c r="L27" s="20">
        <v>60</v>
      </c>
      <c r="M27" s="19">
        <v>80</v>
      </c>
      <c r="N27" s="20">
        <v>80</v>
      </c>
      <c r="O27" s="10">
        <f>(C27+E27+G27+I27+K27+M27)/6</f>
        <v>59.833333333333336</v>
      </c>
      <c r="P27" s="26">
        <f>(D27+F27+H27+L27+N27)/5</f>
        <v>55.1</v>
      </c>
      <c r="Q27" s="27">
        <f t="shared" si="0"/>
        <v>-7.910863509749305</v>
      </c>
      <c r="S27" s="8"/>
    </row>
    <row r="28" spans="1:19" ht="15.75" customHeight="1">
      <c r="A28" s="29">
        <v>23</v>
      </c>
      <c r="B28" s="6" t="s">
        <v>26</v>
      </c>
      <c r="C28" s="11">
        <v>41.5</v>
      </c>
      <c r="D28" s="12">
        <v>39.5</v>
      </c>
      <c r="E28" s="13">
        <v>37</v>
      </c>
      <c r="F28" s="14">
        <v>37</v>
      </c>
      <c r="G28" s="19">
        <v>78</v>
      </c>
      <c r="H28" s="20">
        <v>55</v>
      </c>
      <c r="I28" s="11">
        <v>45</v>
      </c>
      <c r="J28" s="12">
        <v>52</v>
      </c>
      <c r="K28" s="19">
        <v>60</v>
      </c>
      <c r="L28" s="20">
        <v>60</v>
      </c>
      <c r="M28" s="19">
        <v>80</v>
      </c>
      <c r="N28" s="20">
        <v>80</v>
      </c>
      <c r="O28" s="10">
        <f>(C28+E28+G28+I28+K28+M28)/6</f>
        <v>56.916666666666664</v>
      </c>
      <c r="P28" s="26">
        <f>(D28+F28+H28+J28+L28+N28)/6</f>
        <v>53.916666666666664</v>
      </c>
      <c r="Q28" s="27">
        <f t="shared" si="0"/>
        <v>-5.270863836017568</v>
      </c>
      <c r="S28" s="8"/>
    </row>
    <row r="29" spans="1:19" ht="15.75">
      <c r="A29" s="29">
        <v>24</v>
      </c>
      <c r="B29" s="6" t="s">
        <v>27</v>
      </c>
      <c r="C29" s="11">
        <v>53</v>
      </c>
      <c r="D29" s="12">
        <v>50.5</v>
      </c>
      <c r="E29" s="13">
        <v>57</v>
      </c>
      <c r="F29" s="14">
        <v>41</v>
      </c>
      <c r="G29" s="19">
        <v>0</v>
      </c>
      <c r="H29" s="20">
        <v>65</v>
      </c>
      <c r="I29" s="11">
        <v>60</v>
      </c>
      <c r="J29" s="12">
        <v>0</v>
      </c>
      <c r="K29" s="19">
        <v>75</v>
      </c>
      <c r="L29" s="20">
        <v>75</v>
      </c>
      <c r="M29" s="23">
        <v>80</v>
      </c>
      <c r="N29" s="24">
        <v>80</v>
      </c>
      <c r="O29" s="10">
        <f>(C29+E29+I29+K29+M29)/5</f>
        <v>65</v>
      </c>
      <c r="P29" s="26">
        <f>(D29+F29+H29+L29+N29)/5</f>
        <v>62.3</v>
      </c>
      <c r="Q29" s="27">
        <f t="shared" si="0"/>
        <v>-4.15384615384616</v>
      </c>
      <c r="S29" s="8"/>
    </row>
    <row r="30" spans="1:19" ht="15.75" customHeight="1">
      <c r="A30" s="29">
        <v>25</v>
      </c>
      <c r="B30" s="6" t="s">
        <v>28</v>
      </c>
      <c r="C30" s="11">
        <v>115.5</v>
      </c>
      <c r="D30" s="12">
        <v>106.5</v>
      </c>
      <c r="E30" s="13">
        <v>84.5</v>
      </c>
      <c r="F30" s="14">
        <v>119.5</v>
      </c>
      <c r="G30" s="19">
        <v>120</v>
      </c>
      <c r="H30" s="20">
        <v>250</v>
      </c>
      <c r="I30" s="11">
        <v>150</v>
      </c>
      <c r="J30" s="12">
        <v>155</v>
      </c>
      <c r="K30" s="19">
        <v>240</v>
      </c>
      <c r="L30" s="20">
        <v>240</v>
      </c>
      <c r="M30" s="19">
        <v>220</v>
      </c>
      <c r="N30" s="20">
        <v>250</v>
      </c>
      <c r="O30" s="10">
        <f>(C30+E30+G30+I30+K30+M30)/6</f>
        <v>155</v>
      </c>
      <c r="P30" s="26">
        <f>(D30+F30+H30+J30+L30+N30)/6</f>
        <v>186.83333333333334</v>
      </c>
      <c r="Q30" s="27">
        <f t="shared" si="0"/>
        <v>20.537634408602145</v>
      </c>
      <c r="S30" s="8"/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2023-08-29T11:26:38Z</cp:lastPrinted>
  <dcterms:created xsi:type="dcterms:W3CDTF">1996-10-08T23:32:33Z</dcterms:created>
  <dcterms:modified xsi:type="dcterms:W3CDTF">2023-10-26T10:08:41Z</dcterms:modified>
  <cp:category/>
  <cp:version/>
  <cp:contentType/>
  <cp:contentStatus/>
</cp:coreProperties>
</file>