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18" sheetId="4" r:id="rId1"/>
    <sheet name="качество услуг" sheetId="5" r:id="rId2"/>
  </sheets>
  <calcPr calcId="124519"/>
</workbook>
</file>

<file path=xl/calcChain.xml><?xml version="1.0" encoding="utf-8"?>
<calcChain xmlns="http://schemas.openxmlformats.org/spreadsheetml/2006/main">
  <c r="H18" i="4"/>
  <c r="N18"/>
  <c r="M18"/>
  <c r="L18"/>
  <c r="K18"/>
  <c r="J18"/>
  <c r="I18"/>
  <c r="G18"/>
  <c r="F18"/>
  <c r="E18"/>
  <c r="D18"/>
  <c r="O18"/>
  <c r="P20"/>
</calcChain>
</file>

<file path=xl/sharedStrings.xml><?xml version="1.0" encoding="utf-8"?>
<sst xmlns="http://schemas.openxmlformats.org/spreadsheetml/2006/main" count="81" uniqueCount="69">
  <si>
    <t>Т А Б Л И Ц А</t>
  </si>
  <si>
    <t>исходных данных для расчета плановых и фактических показателей надежности и качества услуг</t>
  </si>
  <si>
    <t>в отношении   ОАО "Березовогаз"</t>
  </si>
  <si>
    <t>(наименование газораспределительной организации)</t>
  </si>
  <si>
    <t>№ п/п</t>
  </si>
  <si>
    <t>Наименование показателя</t>
  </si>
  <si>
    <t>Еденицы измерения</t>
  </si>
  <si>
    <t>Месяц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</si>
  <si>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</si>
  <si>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</si>
  <si>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</si>
  <si>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</si>
  <si>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</si>
  <si>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</si>
  <si>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</si>
  <si>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</si>
  <si>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</si>
  <si>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</si>
  <si>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</si>
  <si>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</si>
  <si>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</si>
  <si>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</si>
  <si>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шт</t>
  </si>
  <si>
    <t>0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</si>
  <si>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</si>
  <si>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</si>
  <si>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час.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</si>
  <si>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</si>
  <si>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</si>
  <si>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тыс. м3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</si>
  <si>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</si>
  <si>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</si>
  <si>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</t>
  </si>
  <si>
    <t>ФИО ответственного за составление</t>
  </si>
  <si>
    <t>контактный телефон исполнителя</t>
  </si>
  <si>
    <t>Руководитель организации / подпись</t>
  </si>
  <si>
    <t>В.Н.Потапова</t>
  </si>
  <si>
    <t>8346742-16-99</t>
  </si>
  <si>
    <t xml:space="preserve">А.А.Федотов  /                </t>
  </si>
  <si>
    <t>показателей надежности и качества услуг  не определяются  с/п п.1.7   Методики расчета.</t>
  </si>
  <si>
    <t>показателей  продолжительности прекращений транспортировки газа   не определяются  с/п п.1.7   Методики расчета.</t>
  </si>
  <si>
    <t>где</t>
  </si>
  <si>
    <t xml:space="preserve">  - 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определяемое как сумма данных позиции 1 таблицы, с учетом исключений, предусмотренных пунктом 1.7 настоящей Методики, в течение периода регулирования, шт.;</t>
  </si>
  <si>
    <t xml:space="preserve">  - среднемесячное количество точек подключения потребителей услуг к газораспределительным сетям в течение периода регулирования, определяемое как среднее арифметическое значение позиции 2 таблицы, шт.</t>
  </si>
  <si>
    <t>П</t>
  </si>
  <si>
    <t>2.2. Фактический показатель продолжительности прекращений транспортировки газа по газораспределительным сетям</t>
  </si>
  <si>
    <t xml:space="preserve">  определяется по формуле:</t>
  </si>
  <si>
    <t>Фактический показатель количества недопоставленного газа</t>
  </si>
  <si>
    <t>.6. Фактический показатель надежности оказываемых услуг</t>
  </si>
  <si>
    <t xml:space="preserve">2.1. Фактический показатель количества прекращений транспортировки газа </t>
  </si>
  <si>
    <t>3.1. Фактический показатель обеспечения давления</t>
  </si>
  <si>
    <t xml:space="preserve">  - 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ГРО в технических условиях на подключение, определяемое как сумма данных позиции 7 таблицы, шт.</t>
  </si>
  <si>
    <t>3.2. Фактический показатель соответствия характеристик газа</t>
  </si>
  <si>
    <t xml:space="preserve">  - 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 определяемое как сумма данных позиции 8 таблицы, шт.;</t>
  </si>
  <si>
    <t xml:space="preserve">  - среднемесячное количество точек подключения потребителей услуг к газораспределительным сетям в течение периода регулирования, определяемое как среднее арифметическое позиции 2 таблицы, шт.</t>
  </si>
  <si>
    <t>3.3. Фактический показатель качества услуг</t>
  </si>
  <si>
    <t xml:space="preserve">Расчета фактических показателей надежности оказываемых услуг по ОАО Березовогаз за 2018 д. </t>
  </si>
  <si>
    <t>по транспортировке газа по газораспределительным сетям за 2018 год</t>
  </si>
  <si>
    <t>Расчета фактических показателей качества  услуг по ОАО Березовогаз за 2018 г</t>
  </si>
  <si>
    <t>факт  2018 г</t>
  </si>
  <si>
    <t>61539000</t>
  </si>
  <si>
    <t>1</t>
  </si>
  <si>
    <t>2,25</t>
  </si>
  <si>
    <t>0,021</t>
  </si>
  <si>
    <t>1/7025  = 0,0001</t>
  </si>
  <si>
    <t>2,25/5058000  = 0</t>
  </si>
  <si>
    <t>0,021/1674=0</t>
  </si>
  <si>
    <t>с.уч. округ.          0</t>
  </si>
  <si>
    <t>Приложение к письму от   08.05.2019 г  № 24-исх-   1880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</si>
</sst>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Calibri"/>
      <family val="2"/>
      <charset val="204"/>
    </font>
    <font>
      <sz val="8"/>
      <name val="Arial"/>
      <family val="2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49" fontId="0" fillId="0" borderId="0" xfId="0" applyNumberFormat="1"/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/>
    <xf numFmtId="2" fontId="0" fillId="0" borderId="0" xfId="0" applyNumberFormat="1" applyBorder="1"/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333375</xdr:colOff>
      <xdr:row>33</xdr:row>
      <xdr:rowOff>247650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614975"/>
          <a:ext cx="333375" cy="190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3</xdr:col>
      <xdr:colOff>400050</xdr:colOff>
      <xdr:row>37</xdr:row>
      <xdr:rowOff>180975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005500"/>
          <a:ext cx="453390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390525</xdr:colOff>
      <xdr:row>38</xdr:row>
      <xdr:rowOff>238125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596050"/>
          <a:ext cx="390525" cy="200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323850</xdr:colOff>
      <xdr:row>39</xdr:row>
      <xdr:rowOff>238125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796075"/>
          <a:ext cx="323850" cy="200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333375</xdr:colOff>
      <xdr:row>37</xdr:row>
      <xdr:rowOff>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4196000"/>
          <a:ext cx="333375" cy="200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333375</xdr:colOff>
      <xdr:row>41</xdr:row>
      <xdr:rowOff>228600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196125"/>
          <a:ext cx="333375" cy="2000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3</xdr:col>
      <xdr:colOff>523875</xdr:colOff>
      <xdr:row>46</xdr:row>
      <xdr:rowOff>9525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596175"/>
          <a:ext cx="4657725" cy="809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333375</xdr:colOff>
      <xdr:row>45</xdr:row>
      <xdr:rowOff>9525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5862875"/>
          <a:ext cx="333375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323850</xdr:colOff>
      <xdr:row>48</xdr:row>
      <xdr:rowOff>238125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29675"/>
          <a:ext cx="323850" cy="238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3</xdr:col>
      <xdr:colOff>419100</xdr:colOff>
      <xdr:row>53</xdr:row>
      <xdr:rowOff>47625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463075"/>
          <a:ext cx="4552950" cy="847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323850</xdr:colOff>
      <xdr:row>52</xdr:row>
      <xdr:rowOff>9525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7729775"/>
          <a:ext cx="323850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438150</xdr:colOff>
      <xdr:row>55</xdr:row>
      <xdr:rowOff>266700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796575"/>
          <a:ext cx="43815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7</xdr:col>
      <xdr:colOff>190500</xdr:colOff>
      <xdr:row>58</xdr:row>
      <xdr:rowOff>114300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329975"/>
          <a:ext cx="9201150" cy="381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438150</xdr:colOff>
      <xdr:row>61</xdr:row>
      <xdr:rowOff>9525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30075"/>
          <a:ext cx="438150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342900</xdr:colOff>
      <xdr:row>4</xdr:row>
      <xdr:rowOff>257175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00300"/>
          <a:ext cx="342900" cy="2571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375285</xdr:colOff>
      <xdr:row>4</xdr:row>
      <xdr:rowOff>9526</xdr:rowOff>
    </xdr:from>
    <xdr:to>
      <xdr:col>7</xdr:col>
      <xdr:colOff>466725</xdr:colOff>
      <xdr:row>8</xdr:row>
      <xdr:rowOff>57151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4085" y="809626"/>
          <a:ext cx="252984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314325</xdr:colOff>
      <xdr:row>9</xdr:row>
      <xdr:rowOff>228600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4191000"/>
          <a:ext cx="314325" cy="228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409575</xdr:colOff>
      <xdr:row>12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5181600"/>
          <a:ext cx="409575" cy="2476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514350</xdr:colOff>
      <xdr:row>12</xdr:row>
      <xdr:rowOff>133350</xdr:rowOff>
    </xdr:from>
    <xdr:to>
      <xdr:col>7</xdr:col>
      <xdr:colOff>476250</xdr:colOff>
      <xdr:row>14</xdr:row>
      <xdr:rowOff>9525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52750" y="3514725"/>
          <a:ext cx="1790700" cy="514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409575</xdr:colOff>
      <xdr:row>17</xdr:row>
      <xdr:rowOff>228600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69723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295275</xdr:colOff>
      <xdr:row>18</xdr:row>
      <xdr:rowOff>133350</xdr:rowOff>
    </xdr:from>
    <xdr:to>
      <xdr:col>0</xdr:col>
      <xdr:colOff>590550</xdr:colOff>
      <xdr:row>18</xdr:row>
      <xdr:rowOff>352425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95275" y="5943600"/>
          <a:ext cx="295275" cy="219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390525</xdr:colOff>
      <xdr:row>22</xdr:row>
      <xdr:rowOff>257175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8610600"/>
          <a:ext cx="390525" cy="2571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466725</xdr:colOff>
      <xdr:row>22</xdr:row>
      <xdr:rowOff>123825</xdr:rowOff>
    </xdr:from>
    <xdr:to>
      <xdr:col>9</xdr:col>
      <xdr:colOff>333375</xdr:colOff>
      <xdr:row>24</xdr:row>
      <xdr:rowOff>47625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905125" y="7534275"/>
          <a:ext cx="2914650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topLeftCell="A31" workbookViewId="0">
      <selection activeCell="B64" sqref="B64"/>
    </sheetView>
  </sheetViews>
  <sheetFormatPr defaultRowHeight="15"/>
  <cols>
    <col min="2" max="2" width="47.28515625" customWidth="1"/>
    <col min="3" max="3" width="8.140625" customWidth="1"/>
    <col min="16" max="16" width="15.42578125" customWidth="1"/>
  </cols>
  <sheetData>
    <row r="2" spans="1:22">
      <c r="A2" s="1"/>
      <c r="B2" s="1"/>
      <c r="C2" s="1"/>
      <c r="D2" s="1"/>
      <c r="E2" s="1"/>
      <c r="F2" s="1"/>
      <c r="G2" s="1"/>
      <c r="H2" s="1"/>
      <c r="I2" s="1"/>
      <c r="J2" s="33" t="s">
        <v>68</v>
      </c>
      <c r="K2" s="33"/>
      <c r="L2" s="33"/>
      <c r="M2" s="33"/>
      <c r="N2" s="33"/>
      <c r="O2" s="33"/>
      <c r="P2" s="33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2" ht="18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22" ht="18.7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"/>
      <c r="P6" s="26"/>
    </row>
    <row r="7" spans="1:22" ht="18.75">
      <c r="A7" s="35" t="s">
        <v>57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"/>
      <c r="P7" s="26"/>
    </row>
    <row r="8" spans="1:22" ht="18.75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22">
      <c r="A9" s="1"/>
      <c r="B9" s="1"/>
      <c r="C9" s="1"/>
      <c r="D9" s="1"/>
      <c r="E9" s="1" t="s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2" ht="18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36"/>
      <c r="K11" s="36"/>
      <c r="L11" s="36"/>
      <c r="M11" s="36"/>
      <c r="N11" s="36"/>
      <c r="O11" s="1"/>
      <c r="P11" s="1"/>
    </row>
    <row r="12" spans="1:22" ht="15.75">
      <c r="A12" s="37" t="s">
        <v>4</v>
      </c>
      <c r="B12" s="37" t="s">
        <v>5</v>
      </c>
      <c r="C12" s="38" t="s">
        <v>6</v>
      </c>
      <c r="D12" s="40" t="s">
        <v>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22" ht="15.75">
      <c r="A13" s="37"/>
      <c r="B13" s="37"/>
      <c r="C13" s="39"/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  <c r="P13" s="2" t="s">
        <v>20</v>
      </c>
    </row>
    <row r="14" spans="1:2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</row>
    <row r="15" spans="1:22" ht="64.5">
      <c r="A15" s="4">
        <v>1</v>
      </c>
      <c r="B15" s="5" t="s">
        <v>21</v>
      </c>
      <c r="C15" s="8" t="s">
        <v>22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7" t="s">
        <v>61</v>
      </c>
    </row>
    <row r="16" spans="1:22" ht="39">
      <c r="A16" s="4">
        <v>2</v>
      </c>
      <c r="B16" s="5" t="s">
        <v>24</v>
      </c>
      <c r="C16" s="8" t="s">
        <v>22</v>
      </c>
      <c r="D16" s="6">
        <v>7025</v>
      </c>
      <c r="E16" s="6">
        <v>7025</v>
      </c>
      <c r="F16" s="6">
        <v>7025</v>
      </c>
      <c r="G16" s="6">
        <v>7025</v>
      </c>
      <c r="H16" s="6">
        <v>7025</v>
      </c>
      <c r="I16" s="6">
        <v>7025</v>
      </c>
      <c r="J16" s="6">
        <v>7025</v>
      </c>
      <c r="K16" s="6">
        <v>7025</v>
      </c>
      <c r="L16" s="6">
        <v>7025</v>
      </c>
      <c r="M16" s="6">
        <v>7025</v>
      </c>
      <c r="N16" s="6">
        <v>7025</v>
      </c>
      <c r="O16" s="6">
        <v>7025</v>
      </c>
      <c r="P16" s="6">
        <v>7025</v>
      </c>
      <c r="Q16" s="23"/>
      <c r="R16" s="24"/>
      <c r="S16" s="23"/>
      <c r="T16" s="23"/>
      <c r="U16" s="23"/>
      <c r="V16" s="23"/>
    </row>
    <row r="17" spans="1:22" ht="77.25">
      <c r="A17" s="4">
        <v>3</v>
      </c>
      <c r="B17" s="5" t="s">
        <v>25</v>
      </c>
      <c r="C17" s="8" t="s">
        <v>26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2.25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7" t="s">
        <v>62</v>
      </c>
      <c r="Q17" s="23"/>
      <c r="R17" s="23"/>
      <c r="S17" s="23"/>
      <c r="T17" s="23"/>
      <c r="U17" s="23"/>
      <c r="V17" s="23"/>
    </row>
    <row r="18" spans="1:22" ht="77.25">
      <c r="A18" s="4">
        <v>4</v>
      </c>
      <c r="B18" s="5" t="s">
        <v>27</v>
      </c>
      <c r="C18" s="8" t="s">
        <v>26</v>
      </c>
      <c r="D18" s="6">
        <f>D16*31*24</f>
        <v>5226600</v>
      </c>
      <c r="E18" s="6">
        <f>E16*28*24</f>
        <v>4720800</v>
      </c>
      <c r="F18" s="6">
        <f>F16*31*24</f>
        <v>5226600</v>
      </c>
      <c r="G18" s="6">
        <f>G16*30*24</f>
        <v>5058000</v>
      </c>
      <c r="H18" s="6">
        <f>H16*31*24</f>
        <v>5226600</v>
      </c>
      <c r="I18" s="6">
        <f>7025*30*24</f>
        <v>5058000</v>
      </c>
      <c r="J18" s="6">
        <f>J16*24*31</f>
        <v>5226600</v>
      </c>
      <c r="K18" s="6">
        <f>K16*31*24</f>
        <v>5226600</v>
      </c>
      <c r="L18" s="6">
        <f>7025*24*30</f>
        <v>5058000</v>
      </c>
      <c r="M18" s="6">
        <f>M16*24*31</f>
        <v>5226600</v>
      </c>
      <c r="N18" s="6">
        <f>30*N16*24</f>
        <v>5058000</v>
      </c>
      <c r="O18" s="6">
        <f>O16*24*31</f>
        <v>5226600</v>
      </c>
      <c r="P18" s="7" t="s">
        <v>60</v>
      </c>
      <c r="Q18" s="23"/>
      <c r="R18" s="23"/>
      <c r="S18" s="23"/>
      <c r="T18" s="23"/>
      <c r="U18" s="23"/>
      <c r="V18" s="23"/>
    </row>
    <row r="19" spans="1:22" ht="90">
      <c r="A19" s="4">
        <v>5</v>
      </c>
      <c r="B19" s="5" t="s">
        <v>28</v>
      </c>
      <c r="C19" s="8" t="s">
        <v>29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2.1000000000000001E-2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/>
      <c r="P19" s="7" t="s">
        <v>63</v>
      </c>
      <c r="Q19" s="23"/>
      <c r="R19" s="23"/>
      <c r="S19" s="23"/>
      <c r="T19" s="23"/>
      <c r="U19" s="23"/>
      <c r="V19" s="23"/>
    </row>
    <row r="20" spans="1:22" ht="77.25">
      <c r="A20" s="4">
        <v>6</v>
      </c>
      <c r="B20" s="5" t="s">
        <v>30</v>
      </c>
      <c r="C20" s="8" t="s">
        <v>29</v>
      </c>
      <c r="D20" s="6">
        <v>6801</v>
      </c>
      <c r="E20" s="6">
        <v>6463</v>
      </c>
      <c r="F20" s="6">
        <v>6211</v>
      </c>
      <c r="G20" s="6">
        <v>4728</v>
      </c>
      <c r="H20" s="6">
        <v>3758</v>
      </c>
      <c r="I20" s="6">
        <v>1674</v>
      </c>
      <c r="J20" s="6">
        <v>575</v>
      </c>
      <c r="K20" s="6">
        <v>913</v>
      </c>
      <c r="L20" s="6">
        <v>2046</v>
      </c>
      <c r="M20" s="6">
        <v>3661</v>
      </c>
      <c r="N20" s="6">
        <v>5773</v>
      </c>
      <c r="O20" s="6">
        <v>6836</v>
      </c>
      <c r="P20" s="15">
        <f>SUM(D20:O20)</f>
        <v>49439</v>
      </c>
      <c r="Q20" s="23"/>
      <c r="R20" s="24"/>
      <c r="S20" s="25"/>
      <c r="T20" s="23"/>
    </row>
    <row r="21" spans="1:22" ht="77.25">
      <c r="A21" s="4">
        <v>7</v>
      </c>
      <c r="B21" s="5" t="s">
        <v>31</v>
      </c>
      <c r="C21" s="8" t="s">
        <v>22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4">
        <v>0</v>
      </c>
    </row>
    <row r="22" spans="1:22" ht="77.25">
      <c r="A22" s="4">
        <v>8</v>
      </c>
      <c r="B22" s="5" t="s">
        <v>32</v>
      </c>
      <c r="C22" s="8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 t="s">
        <v>23</v>
      </c>
    </row>
    <row r="23" spans="1:22">
      <c r="A23" s="1"/>
      <c r="B23" s="30" t="s">
        <v>39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22">
      <c r="A24" s="1"/>
      <c r="B24" s="30" t="s">
        <v>40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1:22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22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2">
      <c r="A27" s="33" t="s">
        <v>36</v>
      </c>
      <c r="B27" s="33"/>
      <c r="C27" s="33"/>
      <c r="D27" s="33"/>
      <c r="E27" s="1"/>
      <c r="F27" s="33" t="s">
        <v>37</v>
      </c>
      <c r="G27" s="33"/>
      <c r="H27" s="33"/>
      <c r="I27" s="33"/>
      <c r="J27" s="1"/>
      <c r="K27" s="1"/>
      <c r="L27" s="33" t="s">
        <v>38</v>
      </c>
      <c r="M27" s="33"/>
      <c r="N27" s="33"/>
      <c r="O27" s="33"/>
      <c r="P27" s="33"/>
    </row>
    <row r="28" spans="1:22">
      <c r="A28" s="1"/>
      <c r="B28" s="10" t="s">
        <v>33</v>
      </c>
      <c r="C28" s="1"/>
      <c r="D28" s="1"/>
      <c r="E28" s="1"/>
      <c r="F28" s="33" t="s">
        <v>34</v>
      </c>
      <c r="G28" s="33"/>
      <c r="H28" s="33"/>
      <c r="I28" s="33"/>
      <c r="J28" s="1"/>
      <c r="K28" s="1"/>
      <c r="L28" s="33" t="s">
        <v>35</v>
      </c>
      <c r="M28" s="33"/>
      <c r="N28" s="33"/>
      <c r="O28" s="33"/>
      <c r="P28" s="33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2" spans="1:22" ht="17.25">
      <c r="B32" s="28" t="s">
        <v>56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4">
      <c r="B33" s="29" t="s">
        <v>49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5.75">
      <c r="B35" s="12"/>
    </row>
    <row r="37" spans="2:14" ht="15.75">
      <c r="B37" s="12"/>
      <c r="F37" t="s">
        <v>44</v>
      </c>
      <c r="G37" s="13" t="s">
        <v>64</v>
      </c>
      <c r="I37" t="s">
        <v>67</v>
      </c>
    </row>
    <row r="38" spans="2:14" ht="15.75">
      <c r="B38" s="11" t="s">
        <v>41</v>
      </c>
    </row>
    <row r="39" spans="2:14" ht="15.75">
      <c r="B39" s="29" t="s">
        <v>42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4" ht="15.75"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4" ht="15.75">
      <c r="B41" s="29" t="s">
        <v>45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4" ht="15.75">
      <c r="B42" s="27" t="s">
        <v>46</v>
      </c>
      <c r="C42" s="27"/>
      <c r="D42" s="27"/>
      <c r="E42" s="27"/>
      <c r="F42" s="27"/>
      <c r="G42" s="27"/>
      <c r="H42" s="27"/>
      <c r="I42" s="27"/>
      <c r="J42" s="27"/>
      <c r="K42" s="27"/>
    </row>
    <row r="43" spans="2:14" ht="15.75">
      <c r="B43" s="12"/>
    </row>
    <row r="45" spans="2:14">
      <c r="H45" t="s">
        <v>65</v>
      </c>
    </row>
    <row r="48" spans="2:14" ht="15.75">
      <c r="B48" s="27" t="s">
        <v>47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1" ht="15.75">
      <c r="B49" s="27" t="s">
        <v>46</v>
      </c>
      <c r="C49" s="27"/>
      <c r="D49" s="27"/>
      <c r="E49" s="27"/>
      <c r="F49" s="27"/>
      <c r="G49" s="27"/>
      <c r="H49" s="27"/>
      <c r="I49" s="27"/>
      <c r="J49" s="27"/>
    </row>
    <row r="50" spans="2:11" ht="15.75">
      <c r="B50" s="12"/>
    </row>
    <row r="52" spans="2:11">
      <c r="G52" t="s">
        <v>66</v>
      </c>
    </row>
    <row r="55" spans="2:11" ht="15.75">
      <c r="B55" s="29" t="s">
        <v>48</v>
      </c>
      <c r="C55" s="29"/>
      <c r="D55" s="29"/>
      <c r="E55" s="29"/>
      <c r="F55" s="29"/>
      <c r="G55" s="29"/>
      <c r="H55" s="29"/>
      <c r="I55" s="29"/>
      <c r="J55" s="29"/>
      <c r="K55" s="29"/>
    </row>
    <row r="56" spans="2:11" ht="15.75">
      <c r="B56" s="27" t="s">
        <v>46</v>
      </c>
      <c r="C56" s="27"/>
      <c r="D56" s="27"/>
      <c r="E56" s="27"/>
      <c r="F56" s="27"/>
      <c r="G56" s="27"/>
      <c r="H56" s="27"/>
      <c r="I56" s="27"/>
      <c r="J56" s="27"/>
    </row>
    <row r="57" spans="2:11" ht="15.75">
      <c r="B57" s="12"/>
    </row>
    <row r="61" spans="2:11">
      <c r="D61" s="20">
        <v>1</v>
      </c>
    </row>
  </sheetData>
  <mergeCells count="28">
    <mergeCell ref="B23:P23"/>
    <mergeCell ref="J2:P2"/>
    <mergeCell ref="A5:P5"/>
    <mergeCell ref="A8:P8"/>
    <mergeCell ref="A10:P10"/>
    <mergeCell ref="J11:N11"/>
    <mergeCell ref="A12:A13"/>
    <mergeCell ref="B12:B13"/>
    <mergeCell ref="C12:C13"/>
    <mergeCell ref="D12:P12"/>
    <mergeCell ref="A6:N6"/>
    <mergeCell ref="A7:N7"/>
    <mergeCell ref="B24:P24"/>
    <mergeCell ref="A27:D27"/>
    <mergeCell ref="F27:I27"/>
    <mergeCell ref="L27:P27"/>
    <mergeCell ref="F28:I28"/>
    <mergeCell ref="L28:P28"/>
    <mergeCell ref="B56:J56"/>
    <mergeCell ref="B32:M32"/>
    <mergeCell ref="B33:N34"/>
    <mergeCell ref="B39:L39"/>
    <mergeCell ref="B40:L40"/>
    <mergeCell ref="B41:M41"/>
    <mergeCell ref="B42:K42"/>
    <mergeCell ref="B48:L48"/>
    <mergeCell ref="B49:J49"/>
    <mergeCell ref="B55:K5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workbookViewId="0">
      <selection activeCell="V25" sqref="V25:V26"/>
    </sheetView>
  </sheetViews>
  <sheetFormatPr defaultRowHeight="15"/>
  <cols>
    <col min="13" max="13" width="2.7109375" customWidth="1"/>
    <col min="14" max="14" width="12.28515625" customWidth="1"/>
  </cols>
  <sheetData>
    <row r="2" spans="1:14" ht="17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18" t="s">
        <v>59</v>
      </c>
    </row>
    <row r="4" spans="1:14" ht="15.7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7"/>
    </row>
    <row r="5" spans="1:14" ht="36.75" customHeight="1">
      <c r="A5" s="43" t="s">
        <v>46</v>
      </c>
      <c r="B5" s="43"/>
      <c r="C5" s="43"/>
    </row>
    <row r="6" spans="1:14" ht="15.75">
      <c r="A6" s="16"/>
      <c r="N6" s="21">
        <v>0</v>
      </c>
    </row>
    <row r="8" spans="1:14" ht="15.75">
      <c r="A8" s="16"/>
    </row>
    <row r="9" spans="1:14" ht="15.75">
      <c r="A9" s="43" t="s">
        <v>41</v>
      </c>
      <c r="B9" s="43"/>
      <c r="C9" s="43"/>
    </row>
    <row r="10" spans="1:14" ht="94.5" customHeight="1">
      <c r="A10" s="44" t="s">
        <v>51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spans="1:14" ht="15.75">
      <c r="A12" s="43" t="s">
        <v>52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4" ht="34.5" customHeight="1">
      <c r="A13" s="43" t="s">
        <v>46</v>
      </c>
      <c r="B13" s="43"/>
      <c r="C13" s="43"/>
      <c r="D13" s="43"/>
      <c r="N13" s="22">
        <v>0</v>
      </c>
    </row>
    <row r="14" spans="1:14" ht="15.75">
      <c r="A14" s="16"/>
    </row>
    <row r="16" spans="1:14" ht="15.75">
      <c r="A16" s="16"/>
    </row>
    <row r="17" spans="1:14" ht="15.75">
      <c r="A17" s="43" t="s">
        <v>41</v>
      </c>
      <c r="B17" s="43"/>
      <c r="C17" s="43"/>
      <c r="D17" s="43"/>
    </row>
    <row r="18" spans="1:14" ht="94.5" customHeight="1">
      <c r="A18" s="29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4" ht="80.25" customHeight="1">
      <c r="A19" s="45" t="s">
        <v>54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2" spans="1:14" ht="15.75">
      <c r="A22" s="43" t="s">
        <v>55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4" ht="36" customHeight="1">
      <c r="A23" s="43" t="s">
        <v>46</v>
      </c>
      <c r="B23" s="43"/>
      <c r="C23" s="43"/>
      <c r="N23" s="19">
        <v>1</v>
      </c>
    </row>
    <row r="24" spans="1:14" ht="15.75">
      <c r="A24" s="16"/>
    </row>
    <row r="26" spans="1:14" ht="15.75">
      <c r="A26" s="16"/>
    </row>
  </sheetData>
  <mergeCells count="12">
    <mergeCell ref="A22:L22"/>
    <mergeCell ref="A23:C23"/>
    <mergeCell ref="A4:M4"/>
    <mergeCell ref="A17:D17"/>
    <mergeCell ref="A18:L18"/>
    <mergeCell ref="A19:L19"/>
    <mergeCell ref="A13:D13"/>
    <mergeCell ref="A2:L2"/>
    <mergeCell ref="A5:C5"/>
    <mergeCell ref="A9:C9"/>
    <mergeCell ref="A10:L10"/>
    <mergeCell ref="A12:L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качество услуг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2019-06-03T10:59:51Z</dcterms:modified>
</cp:coreProperties>
</file>