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39" i="1"/>
  <c r="G40"/>
  <c r="G41"/>
  <c r="G42"/>
  <c r="G43"/>
  <c r="G45"/>
  <c r="G46"/>
  <c r="D32"/>
  <c r="D33"/>
  <c r="D34"/>
  <c r="D35"/>
  <c r="D36"/>
  <c r="D37"/>
  <c r="D38"/>
  <c r="D39"/>
  <c r="D40"/>
  <c r="D41"/>
  <c r="D42"/>
  <c r="D43"/>
  <c r="D45"/>
  <c r="D46"/>
  <c r="D30"/>
  <c r="D31"/>
  <c r="D15"/>
  <c r="D16"/>
  <c r="D17"/>
  <c r="D18"/>
  <c r="D19"/>
  <c r="D20"/>
  <c r="D21"/>
  <c r="D22"/>
  <c r="D23"/>
  <c r="D24"/>
  <c r="D25"/>
  <c r="D26"/>
  <c r="D27"/>
  <c r="D28"/>
  <c r="D29"/>
  <c r="D14"/>
  <c r="G10"/>
  <c r="F8"/>
  <c r="F9"/>
  <c r="F10"/>
  <c r="F11"/>
  <c r="F12"/>
  <c r="F7"/>
  <c r="G24"/>
  <c r="G25"/>
  <c r="G26"/>
  <c r="G38"/>
  <c r="G37"/>
  <c r="G36"/>
  <c r="G31"/>
  <c r="G28"/>
  <c r="G17"/>
  <c r="G19"/>
  <c r="G20"/>
  <c r="G21"/>
  <c r="G22"/>
  <c r="G23"/>
  <c r="G27"/>
  <c r="G29"/>
  <c r="G32"/>
  <c r="G33"/>
  <c r="G34"/>
  <c r="G35"/>
  <c r="G14"/>
  <c r="G15"/>
  <c r="G16"/>
  <c r="G12"/>
  <c r="G9"/>
  <c r="G11"/>
  <c r="G7"/>
</calcChain>
</file>

<file path=xl/sharedStrings.xml><?xml version="1.0" encoding="utf-8"?>
<sst xmlns="http://schemas.openxmlformats.org/spreadsheetml/2006/main" count="77" uniqueCount="75">
  <si>
    <t>№</t>
  </si>
  <si>
    <t>Наименование показателя</t>
  </si>
  <si>
    <t>Объем проверенных средств, в том числе</t>
  </si>
  <si>
    <t>Объем бюджетных средств</t>
  </si>
  <si>
    <t>Объем внебюджетных средств</t>
  </si>
  <si>
    <t>Выявлено нарушений и недостатков, всего, в том числе:</t>
  </si>
  <si>
    <t>нецелевое использование бюджетных средств</t>
  </si>
  <si>
    <t>неэффективное расходование бюджетных средств</t>
  </si>
  <si>
    <t>неправомерное использование бюджетных средств</t>
  </si>
  <si>
    <t>недополучение доходов бюджета (недоначисление, задолженность, пени)</t>
  </si>
  <si>
    <t>нарушение методологии применения классификации</t>
  </si>
  <si>
    <t>нарушения учёта и отчётности</t>
  </si>
  <si>
    <t>нарушения бюджетного процесса</t>
  </si>
  <si>
    <t>прочие нарушения и недостатки</t>
  </si>
  <si>
    <t xml:space="preserve">Направлено представлений </t>
  </si>
  <si>
    <t>Снято с контроля представлений</t>
  </si>
  <si>
    <t>Направлено предписаний</t>
  </si>
  <si>
    <t>Устранено финансовых нарушений, в том числе:</t>
  </si>
  <si>
    <t>возмещено средств в бюджет</t>
  </si>
  <si>
    <t>возмещено средств организаций</t>
  </si>
  <si>
    <t>выполнено работ, оказано услуг</t>
  </si>
  <si>
    <t>1.1</t>
  </si>
  <si>
    <t>1.2</t>
  </si>
  <si>
    <t>1.3</t>
  </si>
  <si>
    <t>3.1</t>
  </si>
  <si>
    <t>3.2</t>
  </si>
  <si>
    <t>Издано НПА (новых, внесено изменений)</t>
  </si>
  <si>
    <t>Справочно:</t>
  </si>
  <si>
    <t>Направлено материалов в правоохранительные органы</t>
  </si>
  <si>
    <t>Количество проведенных проверок</t>
  </si>
  <si>
    <t>Привлечено должностных лиц к дисциплинарной ответственности</t>
  </si>
  <si>
    <t>Количество объектов проверок</t>
  </si>
  <si>
    <t>2</t>
  </si>
  <si>
    <t>3</t>
  </si>
  <si>
    <t>район</t>
  </si>
  <si>
    <t>всего</t>
  </si>
  <si>
    <t>Количество экспертно-аналитических мероприятий, в том числе:</t>
  </si>
  <si>
    <t>обследований, анализов</t>
  </si>
  <si>
    <t>внешних проверок годовой отчетности (с главными администраторами)</t>
  </si>
  <si>
    <t>Количество подготовленных КСП предложений</t>
  </si>
  <si>
    <t>Количество предложений КСП, учтенных при принятии решений</t>
  </si>
  <si>
    <t>I</t>
  </si>
  <si>
    <t>Экспертно-аналитическая деятельность</t>
  </si>
  <si>
    <t>II</t>
  </si>
  <si>
    <t>Контрольная деятельность</t>
  </si>
  <si>
    <t>поселения (по соглашению)</t>
  </si>
  <si>
    <t>2012 год</t>
  </si>
  <si>
    <t>финансовых экспертиз (заключений)</t>
  </si>
  <si>
    <t>4.1</t>
  </si>
  <si>
    <t>4.2</t>
  </si>
  <si>
    <t>4.3</t>
  </si>
  <si>
    <t>(финансовые показатели - в тыс.руб.)</t>
  </si>
  <si>
    <t>4.4</t>
  </si>
  <si>
    <t>4.5</t>
  </si>
  <si>
    <t>4.6</t>
  </si>
  <si>
    <t>4.7</t>
  </si>
  <si>
    <t>4.8</t>
  </si>
  <si>
    <t>4.9</t>
  </si>
  <si>
    <t>Снято с контроля предписаний</t>
  </si>
  <si>
    <t>9.1</t>
  </si>
  <si>
    <t>9.2</t>
  </si>
  <si>
    <t>9.3</t>
  </si>
  <si>
    <t>9.4</t>
  </si>
  <si>
    <t>11</t>
  </si>
  <si>
    <t>12</t>
  </si>
  <si>
    <t>9.5</t>
  </si>
  <si>
    <t>нарушения законодательства о размещении заказа (94-ФЗ)</t>
  </si>
  <si>
    <t>поступило в бюджет ( доначисление арендных платежей, пени и взыскания задолженности)</t>
  </si>
  <si>
    <t>Приложение к отчету КСП</t>
  </si>
  <si>
    <t>Основные показатели деятельности контрольно-счетной палаты Березовского района за 2013 год</t>
  </si>
  <si>
    <t>2013 год</t>
  </si>
  <si>
    <t>Коэф-т роста к 2012</t>
  </si>
  <si>
    <t>нарушения порядка управления и распоряжения имуществом</t>
  </si>
  <si>
    <t>4.10</t>
  </si>
  <si>
    <t>иные устранения нарушений и недостатков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</si>
</sst>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/>
    <xf numFmtId="0" fontId="0" fillId="0" borderId="7" xfId="0" applyBorder="1" applyAlignment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pane ySplit="5" topLeftCell="A6" activePane="bottomLeft" state="frozen"/>
      <selection activeCell="B1" sqref="B1"/>
      <selection pane="bottomLeft" activeCell="K5" sqref="K5"/>
    </sheetView>
  </sheetViews>
  <sheetFormatPr defaultRowHeight="15.75"/>
  <cols>
    <col min="1" max="1" width="6.140625" style="1" customWidth="1"/>
    <col min="2" max="2" width="46.42578125" style="1" customWidth="1"/>
    <col min="3" max="3" width="13" style="1" customWidth="1"/>
    <col min="4" max="4" width="13.140625" style="1" customWidth="1"/>
    <col min="5" max="5" width="14.7109375" style="1" customWidth="1"/>
    <col min="6" max="6" width="15.42578125" style="1" customWidth="1"/>
    <col min="7" max="7" width="11.140625" style="1" customWidth="1"/>
    <col min="8" max="16384" width="9.140625" style="1"/>
  </cols>
  <sheetData>
    <row r="1" spans="1:7">
      <c r="E1" s="1" t="s">
        <v>68</v>
      </c>
    </row>
    <row r="2" spans="1:7" ht="27" customHeight="1">
      <c r="B2" s="2" t="s">
        <v>69</v>
      </c>
    </row>
    <row r="3" spans="1:7" ht="15.75" customHeight="1">
      <c r="B3" s="2"/>
      <c r="C3" s="44" t="s">
        <v>51</v>
      </c>
      <c r="D3" s="45"/>
      <c r="E3" s="45"/>
      <c r="F3" s="45"/>
    </row>
    <row r="4" spans="1:7" ht="16.5" customHeight="1">
      <c r="A4" s="47" t="s">
        <v>0</v>
      </c>
      <c r="B4" s="47" t="s">
        <v>1</v>
      </c>
      <c r="C4" s="47" t="s">
        <v>46</v>
      </c>
      <c r="D4" s="49" t="s">
        <v>70</v>
      </c>
      <c r="E4" s="49"/>
      <c r="F4" s="49"/>
      <c r="G4" s="34" t="s">
        <v>71</v>
      </c>
    </row>
    <row r="5" spans="1:7" ht="31.5" customHeight="1">
      <c r="A5" s="48"/>
      <c r="B5" s="48"/>
      <c r="C5" s="50"/>
      <c r="D5" s="24" t="s">
        <v>34</v>
      </c>
      <c r="E5" s="19" t="s">
        <v>45</v>
      </c>
      <c r="F5" s="17" t="s">
        <v>35</v>
      </c>
      <c r="G5" s="35"/>
    </row>
    <row r="6" spans="1:7">
      <c r="A6" s="4" t="s">
        <v>41</v>
      </c>
      <c r="B6" s="38" t="s">
        <v>42</v>
      </c>
      <c r="C6" s="39"/>
      <c r="D6" s="39"/>
      <c r="E6" s="39"/>
      <c r="F6" s="39"/>
      <c r="G6" s="40"/>
    </row>
    <row r="7" spans="1:7" ht="31.5">
      <c r="A7" s="3">
        <v>1</v>
      </c>
      <c r="B7" s="5" t="s">
        <v>36</v>
      </c>
      <c r="C7" s="15">
        <v>206</v>
      </c>
      <c r="D7" s="24">
        <v>219</v>
      </c>
      <c r="E7" s="17">
        <v>67</v>
      </c>
      <c r="F7" s="17">
        <f t="shared" ref="F7:F12" si="0">SUM(D7:E7)</f>
        <v>286</v>
      </c>
      <c r="G7" s="23">
        <f>F7/C7</f>
        <v>1.3883495145631068</v>
      </c>
    </row>
    <row r="8" spans="1:7">
      <c r="A8" s="6" t="s">
        <v>21</v>
      </c>
      <c r="B8" s="5" t="s">
        <v>37</v>
      </c>
      <c r="C8" s="15">
        <v>0</v>
      </c>
      <c r="D8" s="24">
        <v>1</v>
      </c>
      <c r="E8" s="17">
        <v>0</v>
      </c>
      <c r="F8" s="17">
        <f t="shared" si="0"/>
        <v>1</v>
      </c>
      <c r="G8" s="23"/>
    </row>
    <row r="9" spans="1:7">
      <c r="A9" s="6" t="s">
        <v>22</v>
      </c>
      <c r="B9" s="5" t="s">
        <v>47</v>
      </c>
      <c r="C9" s="15">
        <v>194</v>
      </c>
      <c r="D9" s="24">
        <v>209</v>
      </c>
      <c r="E9" s="17">
        <v>61</v>
      </c>
      <c r="F9" s="17">
        <f t="shared" si="0"/>
        <v>270</v>
      </c>
      <c r="G9" s="23">
        <f>F9/C9</f>
        <v>1.3917525773195876</v>
      </c>
    </row>
    <row r="10" spans="1:7" ht="31.5">
      <c r="A10" s="6" t="s">
        <v>23</v>
      </c>
      <c r="B10" s="5" t="s">
        <v>38</v>
      </c>
      <c r="C10" s="15">
        <v>12</v>
      </c>
      <c r="D10" s="24">
        <v>9</v>
      </c>
      <c r="E10" s="17">
        <v>6</v>
      </c>
      <c r="F10" s="17">
        <f t="shared" si="0"/>
        <v>15</v>
      </c>
      <c r="G10" s="23">
        <f>F10/C10</f>
        <v>1.25</v>
      </c>
    </row>
    <row r="11" spans="1:7" ht="31.5">
      <c r="A11" s="6" t="s">
        <v>32</v>
      </c>
      <c r="B11" s="5" t="s">
        <v>39</v>
      </c>
      <c r="C11" s="15">
        <v>44</v>
      </c>
      <c r="D11" s="24">
        <v>68</v>
      </c>
      <c r="E11" s="17">
        <v>15</v>
      </c>
      <c r="F11" s="17">
        <f t="shared" si="0"/>
        <v>83</v>
      </c>
      <c r="G11" s="23">
        <f>F11/C11</f>
        <v>1.8863636363636365</v>
      </c>
    </row>
    <row r="12" spans="1:7" ht="31.5">
      <c r="A12" s="6" t="s">
        <v>33</v>
      </c>
      <c r="B12" s="5" t="s">
        <v>40</v>
      </c>
      <c r="C12" s="15">
        <v>37</v>
      </c>
      <c r="D12" s="24">
        <v>51</v>
      </c>
      <c r="E12" s="17">
        <v>15</v>
      </c>
      <c r="F12" s="17">
        <f t="shared" si="0"/>
        <v>66</v>
      </c>
      <c r="G12" s="23">
        <f>F12/C12</f>
        <v>1.7837837837837838</v>
      </c>
    </row>
    <row r="13" spans="1:7">
      <c r="A13" s="7" t="s">
        <v>43</v>
      </c>
      <c r="B13" s="41" t="s">
        <v>44</v>
      </c>
      <c r="C13" s="42"/>
      <c r="D13" s="42"/>
      <c r="E13" s="42"/>
      <c r="F13" s="42"/>
      <c r="G13" s="43"/>
    </row>
    <row r="14" spans="1:7" ht="21.75" customHeight="1">
      <c r="A14" s="8">
        <v>1</v>
      </c>
      <c r="B14" s="20" t="s">
        <v>29</v>
      </c>
      <c r="C14" s="19">
        <v>12</v>
      </c>
      <c r="D14" s="25">
        <f>F14-E14</f>
        <v>5</v>
      </c>
      <c r="E14" s="17">
        <v>3</v>
      </c>
      <c r="F14" s="17">
        <v>8</v>
      </c>
      <c r="G14" s="23">
        <f t="shared" ref="G14:G46" si="1">F14/C14</f>
        <v>0.66666666666666663</v>
      </c>
    </row>
    <row r="15" spans="1:7" ht="22.5" customHeight="1">
      <c r="A15" s="6" t="s">
        <v>32</v>
      </c>
      <c r="B15" s="10" t="s">
        <v>31</v>
      </c>
      <c r="C15" s="19">
        <v>15</v>
      </c>
      <c r="D15" s="25">
        <f t="shared" ref="D15:D46" si="2">F15-E15</f>
        <v>6</v>
      </c>
      <c r="E15" s="17">
        <v>5</v>
      </c>
      <c r="F15" s="17">
        <v>11</v>
      </c>
      <c r="G15" s="23">
        <f t="shared" si="1"/>
        <v>0.73333333333333328</v>
      </c>
    </row>
    <row r="16" spans="1:7" ht="23.25" customHeight="1">
      <c r="A16" s="6" t="s">
        <v>33</v>
      </c>
      <c r="B16" s="10" t="s">
        <v>2</v>
      </c>
      <c r="C16" s="27">
        <v>1441657.4</v>
      </c>
      <c r="D16" s="29">
        <f t="shared" si="2"/>
        <v>477142.22</v>
      </c>
      <c r="E16" s="28">
        <v>158519.6</v>
      </c>
      <c r="F16" s="28">
        <v>635661.81999999995</v>
      </c>
      <c r="G16" s="23">
        <f t="shared" si="1"/>
        <v>0.44092432779105495</v>
      </c>
    </row>
    <row r="17" spans="1:7" ht="21" customHeight="1">
      <c r="A17" s="6" t="s">
        <v>24</v>
      </c>
      <c r="B17" s="10" t="s">
        <v>3</v>
      </c>
      <c r="C17" s="27">
        <v>1439959.3</v>
      </c>
      <c r="D17" s="29">
        <f t="shared" si="2"/>
        <v>477142.22</v>
      </c>
      <c r="E17" s="28">
        <v>158519.6</v>
      </c>
      <c r="F17" s="28">
        <v>635661.81999999995</v>
      </c>
      <c r="G17" s="23">
        <f t="shared" si="1"/>
        <v>0.44144429637698784</v>
      </c>
    </row>
    <row r="18" spans="1:7" ht="21.75" customHeight="1">
      <c r="A18" s="6" t="s">
        <v>25</v>
      </c>
      <c r="B18" s="10" t="s">
        <v>4</v>
      </c>
      <c r="C18" s="27">
        <v>1698</v>
      </c>
      <c r="D18" s="29">
        <f t="shared" si="2"/>
        <v>0</v>
      </c>
      <c r="E18" s="28">
        <v>0</v>
      </c>
      <c r="F18" s="28">
        <v>0</v>
      </c>
      <c r="G18" s="23"/>
    </row>
    <row r="19" spans="1:7" ht="34.5" customHeight="1">
      <c r="A19" s="11">
        <v>4</v>
      </c>
      <c r="B19" s="10" t="s">
        <v>5</v>
      </c>
      <c r="C19" s="27">
        <v>175848</v>
      </c>
      <c r="D19" s="29">
        <f t="shared" si="2"/>
        <v>199585.34</v>
      </c>
      <c r="E19" s="28">
        <v>35993.24</v>
      </c>
      <c r="F19" s="28">
        <v>235578.58</v>
      </c>
      <c r="G19" s="23">
        <f t="shared" si="1"/>
        <v>1.3396716482416631</v>
      </c>
    </row>
    <row r="20" spans="1:7" ht="24" customHeight="1">
      <c r="A20" s="6" t="s">
        <v>48</v>
      </c>
      <c r="B20" s="10" t="s">
        <v>6</v>
      </c>
      <c r="C20" s="27">
        <v>1434</v>
      </c>
      <c r="D20" s="29">
        <f t="shared" si="2"/>
        <v>220.78</v>
      </c>
      <c r="E20" s="28">
        <v>0</v>
      </c>
      <c r="F20" s="28">
        <v>220.78</v>
      </c>
      <c r="G20" s="23">
        <f t="shared" si="1"/>
        <v>0.15396094839609484</v>
      </c>
    </row>
    <row r="21" spans="1:7" ht="32.25" customHeight="1">
      <c r="A21" s="12" t="s">
        <v>49</v>
      </c>
      <c r="B21" s="10" t="s">
        <v>7</v>
      </c>
      <c r="C21" s="27">
        <v>104989.92</v>
      </c>
      <c r="D21" s="29">
        <f t="shared" si="2"/>
        <v>5476.13</v>
      </c>
      <c r="E21" s="28">
        <v>0</v>
      </c>
      <c r="F21" s="28">
        <v>5476.13</v>
      </c>
      <c r="G21" s="23">
        <f t="shared" si="1"/>
        <v>5.2158626275741519E-2</v>
      </c>
    </row>
    <row r="22" spans="1:7" ht="33" customHeight="1">
      <c r="A22" s="6" t="s">
        <v>50</v>
      </c>
      <c r="B22" s="10" t="s">
        <v>8</v>
      </c>
      <c r="C22" s="27">
        <v>9228.73</v>
      </c>
      <c r="D22" s="29">
        <f t="shared" si="2"/>
        <v>2283.1800000000003</v>
      </c>
      <c r="E22" s="28">
        <v>5125.91</v>
      </c>
      <c r="F22" s="28">
        <v>7409.09</v>
      </c>
      <c r="G22" s="23">
        <f t="shared" si="1"/>
        <v>0.80282877492352689</v>
      </c>
    </row>
    <row r="23" spans="1:7" ht="33" customHeight="1">
      <c r="A23" s="46" t="s">
        <v>52</v>
      </c>
      <c r="B23" s="37" t="s">
        <v>9</v>
      </c>
      <c r="C23" s="27">
        <v>3853.57</v>
      </c>
      <c r="D23" s="29">
        <f t="shared" si="2"/>
        <v>1955.7</v>
      </c>
      <c r="E23" s="28">
        <v>0</v>
      </c>
      <c r="F23" s="28">
        <v>1955.7</v>
      </c>
      <c r="G23" s="23">
        <f t="shared" si="1"/>
        <v>0.50750343188264391</v>
      </c>
    </row>
    <row r="24" spans="1:7" hidden="1">
      <c r="A24" s="46"/>
      <c r="B24" s="37"/>
      <c r="C24" s="27"/>
      <c r="D24" s="29">
        <f t="shared" si="2"/>
        <v>0</v>
      </c>
      <c r="E24" s="28"/>
      <c r="F24" s="28"/>
      <c r="G24" s="23" t="e">
        <f t="shared" si="1"/>
        <v>#DIV/0!</v>
      </c>
    </row>
    <row r="25" spans="1:7" ht="18" hidden="1" customHeight="1" thickBot="1">
      <c r="A25" s="6"/>
      <c r="B25" s="10"/>
      <c r="C25" s="27"/>
      <c r="D25" s="29">
        <f t="shared" si="2"/>
        <v>0</v>
      </c>
      <c r="E25" s="28"/>
      <c r="F25" s="28"/>
      <c r="G25" s="23" t="e">
        <f t="shared" si="1"/>
        <v>#DIV/0!</v>
      </c>
    </row>
    <row r="26" spans="1:7" ht="34.5" customHeight="1">
      <c r="A26" s="6" t="s">
        <v>53</v>
      </c>
      <c r="B26" s="10" t="s">
        <v>10</v>
      </c>
      <c r="C26" s="27">
        <v>11318.11</v>
      </c>
      <c r="D26" s="29">
        <f t="shared" si="2"/>
        <v>624.40999999999985</v>
      </c>
      <c r="E26" s="28">
        <v>16899.830000000002</v>
      </c>
      <c r="F26" s="28">
        <v>17524.240000000002</v>
      </c>
      <c r="G26" s="23">
        <f t="shared" si="1"/>
        <v>1.5483362504870513</v>
      </c>
    </row>
    <row r="27" spans="1:7" ht="23.25" customHeight="1">
      <c r="A27" s="6" t="s">
        <v>54</v>
      </c>
      <c r="B27" s="10" t="s">
        <v>11</v>
      </c>
      <c r="C27" s="27">
        <v>11673.69</v>
      </c>
      <c r="D27" s="29">
        <f t="shared" si="2"/>
        <v>35828.33</v>
      </c>
      <c r="E27" s="28">
        <v>332.7</v>
      </c>
      <c r="F27" s="28">
        <v>36161.03</v>
      </c>
      <c r="G27" s="23">
        <f t="shared" si="1"/>
        <v>3.0976520705963577</v>
      </c>
    </row>
    <row r="28" spans="1:7" ht="23.25" customHeight="1">
      <c r="A28" s="12" t="s">
        <v>55</v>
      </c>
      <c r="B28" s="10" t="s">
        <v>12</v>
      </c>
      <c r="C28" s="27">
        <v>134.24</v>
      </c>
      <c r="D28" s="29">
        <f t="shared" si="2"/>
        <v>0</v>
      </c>
      <c r="E28" s="28">
        <v>2250.71</v>
      </c>
      <c r="F28" s="28">
        <v>2250.71</v>
      </c>
      <c r="G28" s="23">
        <f t="shared" si="1"/>
        <v>16.766314064362334</v>
      </c>
    </row>
    <row r="29" spans="1:7" ht="32.25" customHeight="1">
      <c r="A29" s="12" t="s">
        <v>56</v>
      </c>
      <c r="B29" s="10" t="s">
        <v>66</v>
      </c>
      <c r="C29" s="27">
        <v>32133.5</v>
      </c>
      <c r="D29" s="29">
        <f t="shared" si="2"/>
        <v>139.47</v>
      </c>
      <c r="E29" s="28">
        <v>230.4</v>
      </c>
      <c r="F29" s="28">
        <v>369.87</v>
      </c>
      <c r="G29" s="23">
        <f t="shared" si="1"/>
        <v>1.1510417477087774E-2</v>
      </c>
    </row>
    <row r="30" spans="1:7" ht="32.25" customHeight="1">
      <c r="A30" s="30" t="s">
        <v>57</v>
      </c>
      <c r="B30" s="31" t="s">
        <v>72</v>
      </c>
      <c r="C30" s="32">
        <v>0</v>
      </c>
      <c r="D30" s="29">
        <f t="shared" si="2"/>
        <v>1955.7</v>
      </c>
      <c r="E30" s="29">
        <v>0</v>
      </c>
      <c r="F30" s="29">
        <v>1955.7</v>
      </c>
      <c r="G30" s="33"/>
    </row>
    <row r="31" spans="1:7" ht="22.5" customHeight="1">
      <c r="A31" s="12" t="s">
        <v>73</v>
      </c>
      <c r="B31" s="10" t="s">
        <v>13</v>
      </c>
      <c r="C31" s="27">
        <v>1665.65</v>
      </c>
      <c r="D31" s="29">
        <f t="shared" si="2"/>
        <v>151701.63999999998</v>
      </c>
      <c r="E31" s="28">
        <v>10553.69</v>
      </c>
      <c r="F31" s="28">
        <v>162255.32999999999</v>
      </c>
      <c r="G31" s="23">
        <f t="shared" si="1"/>
        <v>97.412619698015774</v>
      </c>
    </row>
    <row r="32" spans="1:7" ht="20.25" customHeight="1">
      <c r="A32" s="13">
        <v>5</v>
      </c>
      <c r="B32" s="10" t="s">
        <v>14</v>
      </c>
      <c r="C32" s="21">
        <v>13</v>
      </c>
      <c r="D32" s="26">
        <f t="shared" si="2"/>
        <v>5</v>
      </c>
      <c r="E32" s="22">
        <v>5</v>
      </c>
      <c r="F32" s="22">
        <v>10</v>
      </c>
      <c r="G32" s="23">
        <f t="shared" si="1"/>
        <v>0.76923076923076927</v>
      </c>
    </row>
    <row r="33" spans="1:7" ht="21.75" customHeight="1">
      <c r="A33" s="8">
        <v>6</v>
      </c>
      <c r="B33" s="10" t="s">
        <v>15</v>
      </c>
      <c r="C33" s="21">
        <v>9</v>
      </c>
      <c r="D33" s="26">
        <f t="shared" si="2"/>
        <v>8</v>
      </c>
      <c r="E33" s="22">
        <v>2</v>
      </c>
      <c r="F33" s="22">
        <v>10</v>
      </c>
      <c r="G33" s="23">
        <f t="shared" si="1"/>
        <v>1.1111111111111112</v>
      </c>
    </row>
    <row r="34" spans="1:7" ht="21" customHeight="1">
      <c r="A34" s="8">
        <v>7</v>
      </c>
      <c r="B34" s="10" t="s">
        <v>16</v>
      </c>
      <c r="C34" s="21">
        <v>2</v>
      </c>
      <c r="D34" s="26">
        <f t="shared" si="2"/>
        <v>0</v>
      </c>
      <c r="E34" s="22">
        <v>0</v>
      </c>
      <c r="F34" s="22">
        <v>0</v>
      </c>
      <c r="G34" s="23">
        <f t="shared" si="1"/>
        <v>0</v>
      </c>
    </row>
    <row r="35" spans="1:7" ht="23.25" customHeight="1">
      <c r="A35" s="13">
        <v>8</v>
      </c>
      <c r="B35" s="10" t="s">
        <v>58</v>
      </c>
      <c r="C35" s="21">
        <v>1</v>
      </c>
      <c r="D35" s="26">
        <f t="shared" si="2"/>
        <v>1</v>
      </c>
      <c r="E35" s="22">
        <v>0</v>
      </c>
      <c r="F35" s="22">
        <v>1</v>
      </c>
      <c r="G35" s="23">
        <f t="shared" si="1"/>
        <v>1</v>
      </c>
    </row>
    <row r="36" spans="1:7" ht="29.25" customHeight="1">
      <c r="A36" s="13">
        <v>9</v>
      </c>
      <c r="B36" s="10" t="s">
        <v>17</v>
      </c>
      <c r="C36" s="27">
        <v>54577.81</v>
      </c>
      <c r="D36" s="29">
        <f t="shared" si="2"/>
        <v>1262.9000000000001</v>
      </c>
      <c r="E36" s="17">
        <v>178.1</v>
      </c>
      <c r="F36" s="28">
        <v>1441</v>
      </c>
      <c r="G36" s="23">
        <f t="shared" si="1"/>
        <v>2.640267170852037E-2</v>
      </c>
    </row>
    <row r="37" spans="1:7" ht="24" customHeight="1">
      <c r="A37" s="12" t="s">
        <v>59</v>
      </c>
      <c r="B37" s="10" t="s">
        <v>18</v>
      </c>
      <c r="C37" s="27">
        <v>51284.28</v>
      </c>
      <c r="D37" s="29">
        <f t="shared" si="2"/>
        <v>0</v>
      </c>
      <c r="E37" s="17">
        <v>0</v>
      </c>
      <c r="F37" s="28">
        <v>0</v>
      </c>
      <c r="G37" s="23">
        <f t="shared" si="1"/>
        <v>0</v>
      </c>
    </row>
    <row r="38" spans="1:7" ht="25.5" customHeight="1">
      <c r="A38" s="36" t="s">
        <v>60</v>
      </c>
      <c r="B38" s="37" t="s">
        <v>19</v>
      </c>
      <c r="C38" s="27">
        <v>48.33</v>
      </c>
      <c r="D38" s="29">
        <f t="shared" si="2"/>
        <v>89.4</v>
      </c>
      <c r="E38" s="17">
        <v>141.9</v>
      </c>
      <c r="F38" s="28">
        <v>231.3</v>
      </c>
      <c r="G38" s="23">
        <f t="shared" si="1"/>
        <v>4.7858472998137804</v>
      </c>
    </row>
    <row r="39" spans="1:7" hidden="1">
      <c r="A39" s="36"/>
      <c r="B39" s="37"/>
      <c r="C39" s="27"/>
      <c r="D39" s="29">
        <f t="shared" si="2"/>
        <v>0</v>
      </c>
      <c r="E39" s="17"/>
      <c r="F39" s="28"/>
      <c r="G39" s="23" t="e">
        <f t="shared" si="1"/>
        <v>#DIV/0!</v>
      </c>
    </row>
    <row r="40" spans="1:7" ht="24.75" customHeight="1">
      <c r="A40" s="12" t="s">
        <v>61</v>
      </c>
      <c r="B40" s="10" t="s">
        <v>20</v>
      </c>
      <c r="C40" s="27">
        <v>99</v>
      </c>
      <c r="D40" s="29">
        <f t="shared" si="2"/>
        <v>20.5</v>
      </c>
      <c r="E40" s="22">
        <v>0</v>
      </c>
      <c r="F40" s="28">
        <v>20.5</v>
      </c>
      <c r="G40" s="23">
        <f t="shared" si="1"/>
        <v>0.20707070707070707</v>
      </c>
    </row>
    <row r="41" spans="1:7" ht="33.75" customHeight="1">
      <c r="A41" s="6" t="s">
        <v>62</v>
      </c>
      <c r="B41" s="10" t="s">
        <v>67</v>
      </c>
      <c r="C41" s="27">
        <v>776.4</v>
      </c>
      <c r="D41" s="29">
        <f t="shared" si="2"/>
        <v>190.6</v>
      </c>
      <c r="E41" s="22">
        <v>0</v>
      </c>
      <c r="F41" s="28">
        <v>190.6</v>
      </c>
      <c r="G41" s="23">
        <f t="shared" si="1"/>
        <v>0.24549201442555385</v>
      </c>
    </row>
    <row r="42" spans="1:7" ht="24.75" customHeight="1">
      <c r="A42" s="6" t="s">
        <v>65</v>
      </c>
      <c r="B42" s="10" t="s">
        <v>74</v>
      </c>
      <c r="C42" s="27">
        <v>2281.6999999999998</v>
      </c>
      <c r="D42" s="29">
        <f t="shared" si="2"/>
        <v>962.4</v>
      </c>
      <c r="E42" s="22">
        <v>36.200000000000003</v>
      </c>
      <c r="F42" s="28">
        <v>998.6</v>
      </c>
      <c r="G42" s="23">
        <f t="shared" si="1"/>
        <v>0.43765613358460803</v>
      </c>
    </row>
    <row r="43" spans="1:7" ht="20.25" customHeight="1">
      <c r="A43" s="17">
        <v>10</v>
      </c>
      <c r="B43" s="14" t="s">
        <v>26</v>
      </c>
      <c r="C43" s="21">
        <v>20</v>
      </c>
      <c r="D43" s="26">
        <f t="shared" si="2"/>
        <v>5</v>
      </c>
      <c r="E43" s="17">
        <v>5</v>
      </c>
      <c r="F43" s="22">
        <v>10</v>
      </c>
      <c r="G43" s="23">
        <f t="shared" si="1"/>
        <v>0.5</v>
      </c>
    </row>
    <row r="44" spans="1:7">
      <c r="A44" s="9"/>
      <c r="B44" s="16" t="s">
        <v>27</v>
      </c>
      <c r="C44" s="19"/>
      <c r="D44" s="26"/>
      <c r="E44" s="17"/>
      <c r="F44" s="22"/>
      <c r="G44" s="23"/>
    </row>
    <row r="45" spans="1:7" ht="31.5">
      <c r="A45" s="18" t="s">
        <v>63</v>
      </c>
      <c r="B45" s="14" t="s">
        <v>30</v>
      </c>
      <c r="C45" s="19">
        <v>21</v>
      </c>
      <c r="D45" s="26">
        <f t="shared" si="2"/>
        <v>8</v>
      </c>
      <c r="E45" s="17">
        <v>1</v>
      </c>
      <c r="F45" s="22">
        <v>9</v>
      </c>
      <c r="G45" s="23">
        <f t="shared" si="1"/>
        <v>0.42857142857142855</v>
      </c>
    </row>
    <row r="46" spans="1:7" ht="31.5">
      <c r="A46" s="18" t="s">
        <v>64</v>
      </c>
      <c r="B46" s="14" t="s">
        <v>28</v>
      </c>
      <c r="C46" s="19">
        <v>13</v>
      </c>
      <c r="D46" s="26">
        <f t="shared" si="2"/>
        <v>5</v>
      </c>
      <c r="E46" s="17">
        <v>5</v>
      </c>
      <c r="F46" s="22">
        <v>10</v>
      </c>
      <c r="G46" s="23">
        <f t="shared" si="1"/>
        <v>0.76923076923076927</v>
      </c>
    </row>
    <row r="50" ht="31.5" customHeight="1"/>
  </sheetData>
  <mergeCells count="12">
    <mergeCell ref="D4:F4"/>
    <mergeCell ref="C4:C5"/>
    <mergeCell ref="G4:G5"/>
    <mergeCell ref="A38:A39"/>
    <mergeCell ref="B38:B39"/>
    <mergeCell ref="B6:G6"/>
    <mergeCell ref="B13:G13"/>
    <mergeCell ref="C3:F3"/>
    <mergeCell ref="A23:A24"/>
    <mergeCell ref="B23:B24"/>
    <mergeCell ref="A4:A5"/>
    <mergeCell ref="B4:B5"/>
  </mergeCells>
  <phoneticPr fontId="2" type="noConversion"/>
  <pageMargins left="1.1811023622047245" right="0.23622047244094491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2014-02-27T06:38:55Z</cp:lastPrinted>
  <dcterms:created xsi:type="dcterms:W3CDTF">2006-09-28T05:33:49Z</dcterms:created>
  <dcterms:modified xsi:type="dcterms:W3CDTF">2014-02-27T06:43:23Z</dcterms:modified>
</cp:coreProperties>
</file>